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F2F76CA8-9345-4D1B-8C32-95D43C1160EC}" xr6:coauthVersionLast="36" xr6:coauthVersionMax="36" xr10:uidLastSave="{00000000-0000-0000-0000-000000000000}"/>
  <bookViews>
    <workbookView xWindow="0" yWindow="180" windowWidth="28800" windowHeight="11595" tabRatio="359" xr2:uid="{00000000-000D-0000-FFFF-FFFF00000000}"/>
  </bookViews>
  <sheets>
    <sheet name="Документація" sheetId="28" r:id="rId1"/>
    <sheet name="Додаток 1" sheetId="27" r:id="rId2"/>
    <sheet name="Додаток 2" sheetId="34" r:id="rId3"/>
  </sheets>
  <definedNames>
    <definedName name="_xlnm.Print_Titles" localSheetId="2">'Додаток 2'!$A:$A</definedName>
    <definedName name="_xlnm.Print_Area" localSheetId="1">'Додаток 1'!$A$1:$E$42</definedName>
    <definedName name="_xlnm.Print_Area" localSheetId="2">'Додаток 2'!$A$1:$H$40</definedName>
    <definedName name="_xlnm.Print_Area" localSheetId="0">Документація!$A$1:$B$45</definedName>
  </definedNames>
  <calcPr calcId="191029"/>
</workbook>
</file>

<file path=xl/calcChain.xml><?xml version="1.0" encoding="utf-8"?>
<calcChain xmlns="http://schemas.openxmlformats.org/spreadsheetml/2006/main">
  <c r="B13" i="34" l="1"/>
  <c r="C13" i="34"/>
  <c r="D13" i="34"/>
  <c r="E13" i="34"/>
  <c r="F13" i="34"/>
  <c r="F14" i="34" s="1"/>
  <c r="B32" i="27" s="1"/>
  <c r="D32" i="27" s="1"/>
  <c r="G13" i="34"/>
  <c r="H14" i="34"/>
  <c r="B33" i="27" s="1"/>
  <c r="D33" i="27" s="1"/>
  <c r="B14" i="34"/>
  <c r="B30" i="27" s="1"/>
  <c r="D30" i="27" s="1"/>
  <c r="A2" i="34"/>
  <c r="D14" i="34" l="1"/>
  <c r="B31" i="27" s="1"/>
  <c r="D31" i="27" s="1"/>
  <c r="D34" i="27" s="1"/>
  <c r="A2" i="27"/>
  <c r="F2" i="27" l="1"/>
  <c r="F1" i="27"/>
  <c r="A1" i="27"/>
</calcChain>
</file>

<file path=xl/sharedStrings.xml><?xml version="1.0" encoding="utf-8"?>
<sst xmlns="http://schemas.openxmlformats.org/spreadsheetml/2006/main" count="128" uniqueCount="119">
  <si>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</si>
  <si>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</si>
  <si>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</si>
  <si>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</si>
  <si>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</si>
  <si>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>ІПН</t>
  </si>
  <si>
    <t>Код ЄДРПОУ</t>
  </si>
  <si>
    <t>Назва компанії (як у статуті)</t>
  </si>
  <si>
    <t>Телефон і факс компанії</t>
  </si>
  <si>
    <t xml:space="preserve">Контактна особа </t>
  </si>
  <si>
    <t>Телефон контактної особи</t>
  </si>
  <si>
    <t>Електронна адреса контактної особи</t>
  </si>
  <si>
    <t>Платник ПДВ так / ні (№ свідоцтва платника ПДВ)</t>
  </si>
  <si>
    <t>Офіційний сайт компанії Учасника (за наявності)</t>
  </si>
  <si>
    <t>Найменування виробу</t>
  </si>
  <si>
    <t>Кількість, шт.</t>
  </si>
  <si>
    <t>Всього:</t>
  </si>
  <si>
    <t>XXXL</t>
  </si>
  <si>
    <t>XXL</t>
  </si>
  <si>
    <t>XL</t>
  </si>
  <si>
    <t>L</t>
  </si>
  <si>
    <t>M</t>
  </si>
  <si>
    <t>S</t>
  </si>
  <si>
    <t xml:space="preserve">Розмір </t>
  </si>
  <si>
    <t>Підтвердити наявність власної матеріально-технічної бази, працівників відповідної кваліфікації.</t>
  </si>
  <si>
    <t>Основні клієнти за напрямком даної закупівлі (перерахувати декілька)</t>
  </si>
  <si>
    <t>Назва, склад, щільність матеріалів виробів</t>
  </si>
  <si>
    <t>Технічний опис</t>
  </si>
  <si>
    <t>XS</t>
  </si>
  <si>
    <t>12. Умови укладання договору про закупівлю</t>
  </si>
  <si>
    <t>http://www.foxtrotgroup.com.ua/uk/tender.html</t>
  </si>
  <si>
    <t>Результати процедури закупівлі оприлюднюються у розділі "Закриті тендери" за посиланням:</t>
  </si>
  <si>
    <t>11. Результати процедури закупівлі</t>
  </si>
  <si>
    <t>Учасники процедури закупівлі на запит Замовника надають установчі та фінансові документи в електронному вигляді.</t>
  </si>
  <si>
    <t>10. Подача установчих та фінансових документів</t>
  </si>
  <si>
    <t>3. Внаслідок дії непереборної сили.</t>
  </si>
  <si>
    <t>2. Відсутня подальша потреба у закупівлі;</t>
  </si>
  <si>
    <t>1. Ціна найкращої пропозиції перевищує бюджет закупівлі;</t>
  </si>
  <si>
    <t>Замовник має право відмінити закупівлю якщо:</t>
  </si>
  <si>
    <t>9. Відміна Замовником процедури закупівлі</t>
  </si>
  <si>
    <t>2. Пропозиція не відповідає вимогам щодо предмету закупівлі.</t>
  </si>
  <si>
    <t>1. Учасник не відповідає кваліфікаційним критеріям;</t>
  </si>
  <si>
    <t>Замовник відхиляє пропозицію Учасника у разі, якщо:</t>
  </si>
  <si>
    <t>8. Відхилення пропозиції Учасника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</si>
  <si>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</si>
  <si>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7. Переговори з Учасником</t>
  </si>
  <si>
    <t xml:space="preserve">6. Критерії оцінки пропозицій Учасників </t>
  </si>
  <si>
    <t>2. Мають необхідне обладнання, кваліфікований персонал та досвід в даному напрямку не менше 3 років.</t>
  </si>
  <si>
    <t>До участі в процедурі закупівлі приймаються пропозиції від Учасників, які відповідають наступним вимогам:</t>
  </si>
  <si>
    <t>5. Кваліфікаційні критерії до Учасників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</si>
  <si>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</si>
  <si>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Тема електронного листа має містити тільки предмет закупівлі.</t>
  </si>
  <si>
    <t>Розмір електронного листа не повинен перевищувати 15 МБ.</t>
  </si>
  <si>
    <t>- Лист у довільній формі про прийняття умов Договору в редакції Замовника або Протокол розбіжностей до Договору.</t>
  </si>
  <si>
    <t>- Сканкопія комерційної пропозиції у форматі Додатку 1, завірена підписом керівника та печаткою.</t>
  </si>
  <si>
    <t>- Комерційна пропозиція (Додаток 1) у форматі Excel.</t>
  </si>
  <si>
    <t>Склад пропозиції Учасника:</t>
  </si>
  <si>
    <t>3. Зміст та вимоги до оформлення пропозиції Учасника</t>
  </si>
  <si>
    <t>tender-GKF@foxtrot.kiev.ua</t>
  </si>
  <si>
    <t>Будь-які питання стосовно процедури закупівлі прохання надсилати на адресу Тендерного комітету:</t>
  </si>
  <si>
    <t>ГРУПА КОМПАНІЙ ФОКСТРОТ</t>
  </si>
  <si>
    <t>2. Замовник</t>
  </si>
  <si>
    <t>Учасник може подати пропозицію на весь обсяг закупівлі або на будь-яку його частину.</t>
  </si>
  <si>
    <t>1. Предмет закупівлі</t>
  </si>
  <si>
    <t>Документація процедури закупівлі</t>
  </si>
  <si>
    <r>
      <t xml:space="preserve">Інформація щодо предмету закупівлі та обсяги закупівлі зазначені зазначена в </t>
    </r>
    <r>
      <rPr>
        <u/>
        <sz val="10"/>
        <color rgb="FF0000FF"/>
        <rFont val="Arial"/>
        <family val="2"/>
        <charset val="204"/>
      </rPr>
      <t>Додатку 1</t>
    </r>
    <r>
      <rPr>
        <sz val="10"/>
        <color theme="1"/>
        <rFont val="Arial"/>
        <family val="2"/>
        <charset val="204"/>
      </rPr>
      <t>.</t>
    </r>
  </si>
  <si>
    <t>Умови Договору мають відповідати акцептованій пропозиції Учасника.
Проект договору додається до даної Документації окремим вкладенням.</t>
  </si>
  <si>
    <t xml:space="preserve">4. Дата подання пропозиції та зразків. 
Строк дії тендерної пропозиції </t>
  </si>
  <si>
    <r>
      <t xml:space="preserve">Безготівкова оплата за фактом поставки протягом 30 банківських днів на підставі підписаного комплекту бухгалтерських документів. </t>
    </r>
    <r>
      <rPr>
        <i/>
        <sz val="10"/>
        <rFont val="Arial"/>
        <family val="2"/>
        <charset val="204"/>
      </rPr>
      <t>Підтвердити</t>
    </r>
  </si>
  <si>
    <t>Пропозиція Учасника подається в електронному вигляді на адресу:</t>
  </si>
  <si>
    <t>Зимова форма для працівників торгової мережі Фокстрот</t>
  </si>
  <si>
    <t xml:space="preserve">Вид 1 Світшот для продавців </t>
  </si>
  <si>
    <t>Підтвердити готовність підписання договору в редакції Замовника</t>
  </si>
  <si>
    <r>
      <t xml:space="preserve">Детальні характеристики, розмірна сітка, опис та візуалізація зимової форми для працівників торгової мережі Фокстрот зазначені в </t>
    </r>
    <r>
      <rPr>
        <u/>
        <sz val="10"/>
        <color rgb="FF0000FF"/>
        <rFont val="Arial"/>
        <family val="2"/>
        <charset val="204"/>
      </rPr>
      <t>Додатку 2</t>
    </r>
    <r>
      <rPr>
        <sz val="10"/>
        <color theme="1"/>
        <rFont val="Arial"/>
        <family val="2"/>
        <charset val="204"/>
      </rPr>
      <t>.</t>
    </r>
  </si>
  <si>
    <r>
      <t xml:space="preserve">Макети логотипів додаються до документації окремим вкладенням </t>
    </r>
    <r>
      <rPr>
        <u/>
        <sz val="10"/>
        <color rgb="FF0000FF"/>
        <rFont val="Arial"/>
        <family val="2"/>
        <charset val="204"/>
      </rPr>
      <t>Додаток 3</t>
    </r>
    <r>
      <rPr>
        <sz val="10"/>
        <color theme="1"/>
        <rFont val="Arial"/>
        <family val="2"/>
        <charset val="204"/>
      </rPr>
      <t>.</t>
    </r>
  </si>
  <si>
    <t>Еталонні зразки для погодження Замовником має надати Переможець процедури закупівлі.</t>
  </si>
  <si>
    <t>Заміна тканини, кольорів, способів нанесення після оголошення результатів процедури закупівлі не допускається.</t>
  </si>
  <si>
    <t>Вартість закупівлі, грн. з ПДВ</t>
  </si>
  <si>
    <t>Критеріями вибору переможця є:
- відповідність вимогам щодо предмету закупівлі;
- якість наданого зразка;
- мінімальна вартість пропозиції.</t>
  </si>
  <si>
    <t xml:space="preserve">Вид 3 Світшот для адміністраторів сервісу </t>
  </si>
  <si>
    <t>Вид 2 Світшот для директора</t>
  </si>
  <si>
    <t>Фіксування вартості в гривнах до повного виконання договірних зобов'язань.</t>
  </si>
  <si>
    <t xml:space="preserve"> Візуалізація виробу (як має виглядати готовий виріб - фасон) Вид 1; Вид 2; Вид 3</t>
  </si>
  <si>
    <t>Сума:</t>
  </si>
  <si>
    <t>Кількість, шт Жіночі</t>
  </si>
  <si>
    <t>Кількість, шт Чоловічі</t>
  </si>
  <si>
    <t>Вид 3 Світшот для адміністраторів сервісу</t>
  </si>
  <si>
    <r>
      <t xml:space="preserve">Ціна </t>
    </r>
    <r>
      <rPr>
        <sz val="8"/>
        <rFont val="Arial"/>
        <family val="2"/>
        <charset val="204"/>
      </rPr>
      <t>брендування за одиницю,</t>
    </r>
    <r>
      <rPr>
        <sz val="10"/>
        <rFont val="Arial"/>
        <family val="2"/>
        <charset val="204"/>
      </rPr>
      <t xml:space="preserve"> 
грн. з ПДВ</t>
    </r>
  </si>
  <si>
    <t>Підтвердити готовність у разі перемоги, не пізніше 10 (десяти) робочих днів з моменту підписання договору, на запит Замовника надати еталонні зразки виробів та викраси кольорів для затвердження за адресою в м.Київ.</t>
  </si>
  <si>
    <r>
      <t xml:space="preserve">Брендування </t>
    </r>
    <r>
      <rPr>
        <b/>
        <sz val="10"/>
        <rFont val="Arial"/>
        <family val="2"/>
        <charset val="204"/>
      </rPr>
      <t>методом вишивка</t>
    </r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</si>
  <si>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</si>
  <si>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tender-1192@foxtrot.ua</t>
  </si>
  <si>
    <t>Вид 4 Жилет</t>
  </si>
  <si>
    <t>Додаток 2. Опис та візуалізація форми для працівників торгової мережі Фокстрот</t>
  </si>
  <si>
    <r>
      <t xml:space="preserve">Гарантія на виріб не менше 6 місяців з дати початку використання виробу, зимової форми з 01.10.2025р.
Важливо: </t>
    </r>
    <r>
      <rPr>
        <i/>
        <sz val="10"/>
        <rFont val="Arial"/>
        <family val="2"/>
        <charset val="204"/>
      </rPr>
      <t>тканина, вишиті логотипи та сам виріб не повинні змінювати колір та розмір при частому автоматичному пранні. Підтвердити</t>
    </r>
  </si>
  <si>
    <r>
      <t xml:space="preserve">Доставка на склад Замовника за адресою:Київська обл., Бучанський р., с. Синяк, вулиця  Київська, будинок  80, за рахунок Виконавця. </t>
    </r>
    <r>
      <rPr>
        <i/>
        <sz val="10"/>
        <rFont val="Arial"/>
        <family val="2"/>
        <charset val="204"/>
      </rPr>
      <t>Підтвердити</t>
    </r>
  </si>
  <si>
    <r>
      <t xml:space="preserve">Маркування виробу. Кожен виріб повинен мати етикетку зі складом тканини, розміром виробу та рекомендаціями по догляду за виробом (експлуатаційні та попереджувальні знаки). 
Кожен виріб пакується в індивідуальний поліетиленовий пакет, який має містити маркування: штрих код, найменування виробу, розмір.
Маркування упаковки. Вироби кожного виду з однаковими розмірами повинні бути упаковані в окремі картонні коробки, придатні для складського стелажного зберігання та містити маркування: штрих код, найменування виробу, розмір, кількість виробів в коробці. 
Змішування різних виробів та розмірів в одній коробці не дозволяється.
Маркування коробок. На кожній коробці має бути зазначення з назвою та кількістю продукції, що знаходиться в середині.
</t>
    </r>
    <r>
      <rPr>
        <i/>
        <sz val="10"/>
        <rFont val="Arial"/>
        <family val="2"/>
        <charset val="204"/>
      </rPr>
      <t>Підтвердити</t>
    </r>
  </si>
  <si>
    <r>
      <t xml:space="preserve">Термін виконання замовлення: поставка виробів Вид 1, Вид 2, Вид 3 не пізніше 15.09.2025. </t>
    </r>
    <r>
      <rPr>
        <i/>
        <sz val="10"/>
        <rFont val="Arial"/>
        <family val="2"/>
        <charset val="204"/>
      </rPr>
      <t>Підтвердити</t>
    </r>
  </si>
  <si>
    <r>
      <rPr>
        <b/>
        <u/>
        <sz val="10"/>
        <rFont val="Arial"/>
        <family val="2"/>
        <charset val="204"/>
      </rPr>
      <t>Логотип ХОЧ</t>
    </r>
    <r>
      <rPr>
        <sz val="10"/>
        <rFont val="Arial"/>
        <family val="2"/>
        <charset val="204"/>
      </rPr>
      <t xml:space="preserve">, вишивка 6+0, кольори жовтий, синій, фіолетовий, світло-фіолетовий, оранжевий, червоний, розмір 180х135мм  </t>
    </r>
    <r>
      <rPr>
        <i/>
        <sz val="8"/>
        <color theme="0" tint="-0.249977111117893"/>
        <rFont val="Arial"/>
        <family val="2"/>
        <charset val="204"/>
      </rPr>
      <t xml:space="preserve">Вид 1; Вид 2;  Вид 3 </t>
    </r>
  </si>
  <si>
    <r>
      <rPr>
        <b/>
        <u/>
        <sz val="10"/>
        <rFont val="Arial"/>
        <family val="2"/>
        <charset val="204"/>
      </rPr>
      <t>Логотип Партнера  «Hisense»</t>
    </r>
    <r>
      <rPr>
        <sz val="10"/>
        <rFont val="Arial"/>
        <family val="2"/>
        <charset val="204"/>
      </rPr>
      <t xml:space="preserve">  вишивка 1+0, колір білий, розмір 100x16 мм. </t>
    </r>
    <r>
      <rPr>
        <i/>
        <sz val="8"/>
        <color theme="0" tint="-0.249977111117893"/>
        <rFont val="Arial"/>
        <family val="2"/>
        <charset val="204"/>
      </rPr>
      <t>Вид 1</t>
    </r>
  </si>
  <si>
    <r>
      <rPr>
        <b/>
        <sz val="10"/>
        <rFont val="Arial"/>
        <family val="2"/>
        <charset val="204"/>
      </rPr>
      <t xml:space="preserve">Логотип Партнера  «SWEET.TV» </t>
    </r>
    <r>
      <rPr>
        <sz val="10"/>
        <rFont val="Arial"/>
        <family val="2"/>
        <charset val="204"/>
      </rPr>
      <t xml:space="preserve">вишивка 3+0, колір червоний, білий, голубий , розмір 100x18 мм </t>
    </r>
    <r>
      <rPr>
        <i/>
        <sz val="8"/>
        <color theme="0" tint="-0.249977111117893"/>
        <rFont val="Arial"/>
        <family val="2"/>
        <charset val="204"/>
      </rPr>
      <t>Вид 3</t>
    </r>
  </si>
  <si>
    <r>
      <rPr>
        <b/>
        <sz val="10"/>
        <rFont val="Arial"/>
        <family val="2"/>
        <charset val="204"/>
      </rPr>
      <t>Логотип foxtrot.ua</t>
    </r>
    <r>
      <rPr>
        <sz val="10"/>
        <rFont val="Arial"/>
        <family val="2"/>
        <charset val="204"/>
      </rPr>
      <t xml:space="preserve">, вишивка 1+0, колір білий, розмір 100х15мм  </t>
    </r>
    <r>
      <rPr>
        <i/>
        <sz val="8"/>
        <color theme="0" tint="-0.249977111117893"/>
        <rFont val="Arial"/>
        <family val="2"/>
        <charset val="204"/>
      </rPr>
      <t>Вид 4</t>
    </r>
  </si>
  <si>
    <r>
      <rPr>
        <b/>
        <sz val="10"/>
        <rFont val="Arial"/>
        <family val="2"/>
        <charset val="204"/>
      </rPr>
      <t>Логотип ЩО ЗАХОЧ</t>
    </r>
    <r>
      <rPr>
        <sz val="10"/>
        <rFont val="Arial"/>
        <family val="2"/>
        <charset val="204"/>
      </rPr>
      <t xml:space="preserve">, вишивка 1+0, колір синій, розмір 43х29мм  </t>
    </r>
    <r>
      <rPr>
        <i/>
        <sz val="8"/>
        <color theme="0" tint="-0.249977111117893"/>
        <rFont val="Arial"/>
        <family val="2"/>
        <charset val="204"/>
      </rPr>
      <t>Вид 4</t>
    </r>
  </si>
  <si>
    <r>
      <rPr>
        <b/>
        <sz val="10"/>
        <rFont val="Arial"/>
        <family val="2"/>
        <charset val="204"/>
      </rPr>
      <t>Логотип КЛИЧ МЕНЕ</t>
    </r>
    <r>
      <rPr>
        <sz val="10"/>
        <rFont val="Arial"/>
        <family val="2"/>
        <charset val="204"/>
      </rPr>
      <t xml:space="preserve">, вишивка 2+0, колір синій, світло-фіолетовий розмір 147х30мм  </t>
    </r>
    <r>
      <rPr>
        <i/>
        <sz val="8"/>
        <color theme="0" tint="-0.249977111117893"/>
        <rFont val="Arial"/>
        <family val="2"/>
        <charset val="204"/>
      </rPr>
      <t>Вид 4</t>
    </r>
  </si>
  <si>
    <r>
      <rPr>
        <b/>
        <u/>
        <sz val="10"/>
        <rFont val="Arial"/>
        <family val="2"/>
        <charset val="204"/>
      </rPr>
      <t>Логотип ПОВІР, Я ТОПЧИК</t>
    </r>
    <r>
      <rPr>
        <sz val="10"/>
        <rFont val="Arial"/>
        <family val="2"/>
        <charset val="204"/>
      </rPr>
      <t xml:space="preserve">, вишивка 2+0, кольори червоний, оранжевий розмір 53х37мм  </t>
    </r>
    <r>
      <rPr>
        <i/>
        <sz val="8"/>
        <color theme="0" tint="-0.249977111117893"/>
        <rFont val="Arial"/>
        <family val="2"/>
        <charset val="204"/>
      </rPr>
      <t>Вид 1; Вид 2;  Вид 3, Вид 4</t>
    </r>
  </si>
  <si>
    <r>
      <t xml:space="preserve">Фасон: Oversize (згідно з "Візуалізація виробу"),
Тканина Тринитка без начісу (Туреччина)
Щiльнiсть 320 г/м2.
Склад тканини 80% бавовна, 20 % синтетичні матеріали.
Колір тканини чорний + International orange/ Pantone 1505 C 
 - Основний (основна частина виробу): Чорний
 - Допоміжний (лівий рукав виробу): International orange/ Pantone 1505 C /Pantone 17-1350TPX Orange Popsicle.
Силует виробу прямий, подовжений, з резинкою знизу виробу.
Горловина оброблена "в резинку", шириною 20 мм, в колір основної тканини Чорний, 
з внутрішнього краю та по плечевих швах обробка корсажною тасьмою.
Знизу виробу манжет (резинка) шириною 60 мм, колір Чорний.
На рукавах манжет (резинка) шириною 60 мм в колір основної тканини:
колір International orange/ Pantone 1505 C /Pantone 17-1350TPX Orange Popsicle для лівого рукава, чорний для правого рукава.
Довжина виробу по спині (для розміру L чоловічий) -720 мм без ширини резинки на горловині.
</t>
    </r>
    <r>
      <rPr>
        <u/>
        <sz val="10"/>
        <rFont val="Arial"/>
        <family val="2"/>
        <charset val="204"/>
      </rPr>
      <t>Брендування спереду:</t>
    </r>
    <r>
      <rPr>
        <sz val="10"/>
        <rFont val="Arial"/>
        <family val="2"/>
        <charset val="204"/>
      </rPr>
      <t xml:space="preserve">
На грудях по середині Логотип ХОЧ, вишивка 6+0, кольори жовтий, синій, фіолетовий, світло-фіолетовий, оранжевий, червоний, розмір 180х135мм
Низ виробу (зміщено ліворуч) Логотип ПОВІР, Я ТОПЧИК, вишивка 2+0, кольори червоний, оранжевий розмір 53х37мм
</t>
    </r>
    <r>
      <rPr>
        <u/>
        <sz val="10"/>
        <rFont val="Arial"/>
        <family val="2"/>
        <charset val="204"/>
      </rPr>
      <t>Брендування на рукаві:</t>
    </r>
    <r>
      <rPr>
        <sz val="10"/>
        <rFont val="Arial"/>
        <family val="2"/>
        <charset val="204"/>
      </rPr>
      <t xml:space="preserve">
Логотип Партнера «Hisense» вишивка 1+0, колір білий, розмір 100x16 мм</t>
    </r>
  </si>
  <si>
    <r>
      <t xml:space="preserve">Фасон: Oversize (згідно з "Візуалізація виробу"),
Тканина Тринитка без начісу (Туреччина)
Щiльнiсть 320 г/м2.
Склад тканини 80% бавовна, 20 % синтетичні матеріали.
Колір тканини чорний + International orange/ Pantone 1505 C 
 - Основний (основна частина виробу): Чорний
 - Допоміжний (лівий рукав виробу): International orange/ Pantone 1505 C /Pantone 17-1350TPX Orange Popsicle.
Силует виробу прямий, подовжений, з резинкою знизу виробу.
Горловина оброблена "в резинку", шириною 20 мм ,в колір основної тканини Чорний, 
з внутрішнього краю та по плечевих швах обробка корсажною тасьмою.
Знизу виробу манжет (резинка) шириною 60 мм, колір Чорний.
На рукавах манжет (резинка) шириною 60 мм в колір оснговної тканини:
колір International orange/ Pantone 1505 C /Pantone 17-1350TPX Orange Popsicle для лівого рукава, чорний для правого рукава.
Довжина виробу по спині (для розміру L чоловічий) -720 мм без ширини резинки на горловині.
</t>
    </r>
    <r>
      <rPr>
        <u/>
        <sz val="10"/>
        <rFont val="Arial"/>
        <family val="2"/>
        <charset val="204"/>
      </rPr>
      <t>Брендування спереду:</t>
    </r>
    <r>
      <rPr>
        <sz val="10"/>
        <rFont val="Arial"/>
        <family val="2"/>
        <charset val="204"/>
      </rPr>
      <t xml:space="preserve">
На грудях по середині Логотип ХОЧ, вишивка 6+0, кольори жовтий, синій, фіолетовий, світло-фіолетовий, оранжевий, червоний, розмір 180х135мм
Низ виробу (зміщено ліворуч) Логотип ПОВІР, Я ТОПЧИК, вишивка 2+0, кольори червоний, оранжевий розмір 53х37мм</t>
    </r>
  </si>
  <si>
    <r>
      <t xml:space="preserve">Фасон: Oversize (згідно з "Візуалізація виробу"),
Тканина Тринитка без начісу (Туреччина)
Щiльнiсть 320 г/м2.
Склад тканини 80% бавовна, 20 % синтетичні матеріали.
Колір тканини чорний + Fuchsia blue / Pantone 2088 C 
 - Основний (основна частина виробу): Чорний
 - Допоміжний (лівий рукав виробу): Fuchsia blue / Pantone 2088 C
Силует виробу прямий, подовжений, з резинкою знизу виробу.
Горловина оброблена "в резинку", шириною 20 мм ,в колір основної тканини Чорний, 
з внутрішнього краю та по плечевих швах обробка корсажною тасьмою.
Знизу виробу манжет (резинка) шириною 60 мм, колір Чорний.
На рукавах манжет (резинка) шириною 60 мм в колір оснговної тканини:
колір Fuchsia blue / Pantone 2088 C для лівого рукава, чорний для правого рукава.
Довжина виробу по спині (для розміру L чоловічий) -720 мм без ширини резинки на горловині..
</t>
    </r>
    <r>
      <rPr>
        <u/>
        <sz val="10"/>
        <rFont val="Arial"/>
        <family val="2"/>
        <charset val="204"/>
      </rPr>
      <t>Брендування спереду:</t>
    </r>
    <r>
      <rPr>
        <sz val="10"/>
        <rFont val="Arial"/>
        <family val="2"/>
        <charset val="204"/>
      </rPr>
      <t xml:space="preserve">
На грудях по середині Логотип ХОЧ, вишивка 6+0, кольори жовтий, синій, фіолетовий, світло-фіолетовий, оранжевий, червоний, розмір 180х135мм
Низ виробу (зміщено ліворуч) Логотип ПОВІР, Я ТОПЧИК, вишивка 2+0, кольори червоний, оранжевий розмір 53х37мм
</t>
    </r>
    <r>
      <rPr>
        <u/>
        <sz val="10"/>
        <rFont val="Arial"/>
        <family val="2"/>
        <charset val="204"/>
      </rPr>
      <t>Брендування на рукаві:</t>
    </r>
    <r>
      <rPr>
        <sz val="10"/>
        <rFont val="Arial"/>
        <family val="2"/>
        <charset val="204"/>
      </rPr>
      <t xml:space="preserve">
Логотип Партнера «SWEET.TV» вишивка 3+0, колір червоний, білий, голубий , розмір 100x18 мм</t>
    </r>
  </si>
  <si>
    <r>
      <t xml:space="preserve">Жилет з рельєфними швами, на синтепоні (згідно з "Візуалізація виробу"),
Тканина верху плащова тканина 
Щільність 135 г/м2.
Колір тканини ЧОРНИЙ двох відтінків.
Тканина підкладки 100% поліестер. 
Щільність 200 г/м2.
Колір - чорний.
Декоративна смужка вшита з лівого боку виробу над грудною клітикою Pantone 2028C
Силует виробу прямий.
Модель унісекс. 
Виріб має: основну частину, та декоратинку вставку попереду з нанесеними логотипами чорного кольору, світлішого відтінку за основний. 
Низ та рукава ( з середини виробу) мають виточки (захвати) з основної тканини по 30 мм.
Комір - стійка, висота 60 мм в готовому виробі.
Блискавка по полочці в колір тканини основної частини виробу, вшита включно з коміром.
Кишені: зовнішні - відсутні. Внутрішня з лівого боку, розміром 160х120 мм.
Довжина виробу по спині (для розміру L ) - 720 мм (без ширини коміру ).
</t>
    </r>
    <r>
      <rPr>
        <u/>
        <sz val="10"/>
        <rFont val="Arial"/>
        <family val="2"/>
        <charset val="204"/>
      </rPr>
      <t>Брендування з правого боку на грудях:</t>
    </r>
    <r>
      <rPr>
        <sz val="10"/>
        <rFont val="Arial"/>
        <family val="2"/>
        <charset val="204"/>
      </rPr>
      <t xml:space="preserve">
Логотип foxtrot.ua, вишивка 1+0, колір білий, розмір 100х15мм,
Логотип ЩО ЗАХОЧ, вишивка 1+0, колір синій, розмір 43х29мм
</t>
    </r>
    <r>
      <rPr>
        <u/>
        <sz val="10"/>
        <rFont val="Arial"/>
        <family val="2"/>
        <charset val="204"/>
      </rPr>
      <t>Брендування з лівого боку на грудях:</t>
    </r>
    <r>
      <rPr>
        <sz val="10"/>
        <rFont val="Arial"/>
        <family val="2"/>
        <charset val="204"/>
      </rPr>
      <t xml:space="preserve">
Логотип ПОВІР, Я ТОПЧИК, вишивка 2+0, кольори червоний, оранжевий розмір 53х37мм
Логотип КЛИЧ МЕНЕ, вишивка 2+0, колір синій, світло-фіолетовий розмір 147х30мм</t>
    </r>
  </si>
  <si>
    <t>Вартість з врахуванням брендування, грн з ПДВ</t>
  </si>
  <si>
    <t>Ціна,
грн з ПДВ</t>
  </si>
  <si>
    <t xml:space="preserve">Зазначити про впровадження та організацію системи електронного обміну документами з використанням Електронного цифрового підпису (ЕЦП/КЕП) </t>
  </si>
  <si>
    <r>
      <t>Для оцінки якості пошиття виробів та якості запропонованої в пропозиції тканини, Учасник має надати зразок готового виробу, відповідно до вимог технічного завдання (</t>
    </r>
    <r>
      <rPr>
        <u/>
        <sz val="10"/>
        <color rgb="FF0000FF"/>
        <rFont val="Arial"/>
        <family val="2"/>
        <charset val="204"/>
      </rPr>
      <t>Додаток 2</t>
    </r>
    <r>
      <rPr>
        <sz val="10"/>
        <color theme="1"/>
        <rFont val="Arial"/>
        <family val="2"/>
        <charset val="204"/>
      </rPr>
      <t xml:space="preserve">):
</t>
    </r>
    <r>
      <rPr>
        <u/>
        <sz val="10"/>
        <color theme="1"/>
        <rFont val="Arial"/>
        <family val="2"/>
        <charset val="204"/>
      </rPr>
      <t>Вид 1</t>
    </r>
    <r>
      <rPr>
        <sz val="10"/>
        <color theme="1"/>
        <rFont val="Arial"/>
        <family val="2"/>
        <charset val="204"/>
      </rPr>
      <t xml:space="preserve"> - із нанесенням логотипів ХОЧ та SWEET.TV методом вишивка, 
</t>
    </r>
    <r>
      <rPr>
        <u/>
        <sz val="10"/>
        <color theme="1"/>
        <rFont val="Arial"/>
        <family val="2"/>
        <charset val="204"/>
      </rPr>
      <t>Вид 4</t>
    </r>
    <r>
      <rPr>
        <sz val="10"/>
        <color theme="1"/>
        <rFont val="Arial"/>
        <family val="2"/>
        <charset val="204"/>
      </rPr>
      <t xml:space="preserve"> - із нанесенням логотипів ПОВІР, Я ТОПЧИК та foxtrot.ua методом вишивка. 
</t>
    </r>
    <r>
      <rPr>
        <i/>
        <sz val="10"/>
        <color theme="1"/>
        <rFont val="Arial"/>
        <family val="2"/>
        <charset val="204"/>
      </rPr>
      <t xml:space="preserve">або </t>
    </r>
    <r>
      <rPr>
        <sz val="10"/>
        <color theme="1"/>
        <rFont val="Arial"/>
        <family val="2"/>
        <charset val="204"/>
      </rPr>
      <t>зразок чорної тканини з якої буде виготовлена партія товару:
Вид 1 - з несенням логотипів ХОЧ та SWEET.TV методом вишивка, 
Вид 4 - із нанесенням логотипів ПОВІР, Я ТОПЧИК та foxtrot.ua методом вишивка 
та додатково зразок аналогічного виробу з такої тканини іншого кольору, відповідно до вимог технічного завдання (</t>
    </r>
    <r>
      <rPr>
        <u/>
        <sz val="10"/>
        <color rgb="FF0000FF"/>
        <rFont val="Arial"/>
        <family val="2"/>
        <charset val="204"/>
      </rPr>
      <t>Додаток 2</t>
    </r>
    <r>
      <rPr>
        <sz val="10"/>
        <color theme="1"/>
        <rFont val="Arial"/>
        <family val="2"/>
        <charset val="204"/>
      </rPr>
      <t xml:space="preserve">).
</t>
    </r>
    <r>
      <rPr>
        <i/>
        <sz val="10"/>
        <color theme="1"/>
        <rFont val="Arial"/>
        <family val="2"/>
        <charset val="204"/>
      </rPr>
      <t>Надані зразки повертаються Учасникам після оголошення результатів процедури закупівлі.</t>
    </r>
  </si>
  <si>
    <t>Зразок має бути доставлений Учасником самостійно або через будь-яку кур'єрську службу на адресу м.Київ, вул.Дорогожицька, 1, поверх 6, кабінет 633, в день подання пропозиції 30.06.2025 р.з 10:00 до 16:00 або на відділення НП№13, м.Київ, вул. Дорогожицька, 4.</t>
  </si>
  <si>
    <r>
      <t>Надати Зразок готового виробу, відповідно до вимог технічного завдання(</t>
    </r>
    <r>
      <rPr>
        <u/>
        <sz val="10"/>
        <color rgb="FF0000FF"/>
        <rFont val="Arial"/>
        <family val="2"/>
        <charset val="204"/>
      </rPr>
      <t>Додаток 2</t>
    </r>
    <r>
      <rPr>
        <sz val="10"/>
        <rFont val="Arial"/>
        <family val="2"/>
        <charset val="204"/>
      </rPr>
      <t>), Вид 1 -  із нанесенням логотипів ХОЧ та SWEET.TV, Вид 4 - із нанесенням логотипів ПОВІР, Я ТОПЧИК та foxtrot.ua методом вишивка.
або 
Зразок чорної тканини з якої буде виготовлена партія товару Вид 1 - з несенням логотипів ХОЧ та SWEET.TV та Вид 4 - логотипів ПОВІР, Я ТОПЧИК та foxtrot.ua  методом вишивка та додатково зразок аналогічного виробу з такої тканини іншого кольору, відповідно до вимог технічного завдання (</t>
    </r>
    <r>
      <rPr>
        <u/>
        <sz val="10"/>
        <color rgb="FF0000FF"/>
        <rFont val="Arial"/>
        <family val="2"/>
        <charset val="204"/>
      </rPr>
      <t>Додаток 2</t>
    </r>
    <r>
      <rPr>
        <sz val="10"/>
        <rFont val="Arial"/>
        <family val="2"/>
        <charset val="204"/>
      </rPr>
      <t>).</t>
    </r>
  </si>
  <si>
    <r>
      <t>- Зразок готового виробу, відповідно до вимог технічного завдання (</t>
    </r>
    <r>
      <rPr>
        <u/>
        <sz val="10"/>
        <color rgb="FF0000FF"/>
        <rFont val="Arial"/>
        <family val="2"/>
        <charset val="204"/>
      </rPr>
      <t>Додаток 2</t>
    </r>
    <r>
      <rPr>
        <sz val="10"/>
        <color theme="1"/>
        <rFont val="Arial"/>
        <family val="2"/>
        <charset val="204"/>
      </rPr>
      <t xml:space="preserve">):
для Вид 1 - із нанесенням логотипів ХОЧ та SWEET.TV методом вишивка, 
для Вид 4 - із нанесенням логотипів ПОВІР, Я ТОПЧИК та foxtrot.ua методом вишивка.
</t>
    </r>
    <r>
      <rPr>
        <i/>
        <sz val="10"/>
        <color theme="1"/>
        <rFont val="Arial"/>
        <family val="2"/>
        <charset val="204"/>
      </rPr>
      <t>або</t>
    </r>
    <r>
      <rPr>
        <sz val="10"/>
        <color theme="1"/>
        <rFont val="Arial"/>
        <family val="2"/>
        <charset val="204"/>
      </rPr>
      <t xml:space="preserve">
- Зразок чорної тканини, з якої буде виготовлена партія товару:
для Вид 1 - з несенням логотипів ХОЧ та SWEET.TV методом вишивка, 
для Вид 4 - із нанесенням логотипів ПОВІР, Я ТОПЧИК та foxtrot.ua методом вишивка 
та додатково зразок аналогічного виробу з такої тканини іншого кольору, відповідно до вимог технічного завдання (</t>
    </r>
    <r>
      <rPr>
        <u/>
        <sz val="10"/>
        <color rgb="FF0000FF"/>
        <rFont val="Arial"/>
        <family val="2"/>
        <charset val="204"/>
      </rPr>
      <t>Додаток 2</t>
    </r>
    <r>
      <rPr>
        <sz val="10"/>
        <color theme="1"/>
        <rFont val="Arial"/>
        <family val="2"/>
        <charset val="204"/>
      </rPr>
      <t>).</t>
    </r>
  </si>
  <si>
    <t>Для отримання контактних даних для передачі зразків, Учасник має підтвердити готовність надання зразків на адресу Тендерного комітету:</t>
  </si>
  <si>
    <t>Надання зразків є обов'язковою вимогою до участників. 
Цінові пропозиції без зразків розглядатися не будуть.</t>
  </si>
  <si>
    <t>Кожен зразок Товару має містити інформацію:
  - найменування виробу;
  - найменування компанії-учасника.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</si>
</sst>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₴_-;\-* #,##0.00\ _₴_-;_-* &quot;-&quot;??\ _₴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[&lt;=9999999]0##\-##\-##;\(0##\)\ ###\-##\-##"/>
    <numFmt numFmtId="167" formatCode="_-* #,##0.00\ [$грн.-422]_-;\-* #,##0.00\ [$грн.-422]_-;_-* &quot;-&quot;??\ [$грн.-422]_-;_-@_-"/>
    <numFmt numFmtId="168" formatCode="[$-FC22]d\ mmmm\ yyyy&quot; р.&quot;;@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8"/>
      <color rgb="FFC00000"/>
      <name val="Arial"/>
      <family val="2"/>
      <charset val="204"/>
    </font>
    <font>
      <i/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0"/>
      <color rgb="FF0000FF"/>
      <name val="Arial"/>
      <family val="2"/>
      <charset val="204"/>
    </font>
    <font>
      <u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i/>
      <sz val="8"/>
      <color theme="0" tint="-0.249977111117893"/>
      <name val="Arial"/>
      <family val="2"/>
      <charset val="204"/>
    </font>
    <font>
      <u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rgb="FFC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70">
    <xf numFmtId="0" fontId="0" fillId="0" borderId="0"/>
    <xf numFmtId="0" fontId="20" fillId="0" borderId="0"/>
    <xf numFmtId="0" fontId="21" fillId="0" borderId="0"/>
    <xf numFmtId="0" fontId="19" fillId="0" borderId="0"/>
    <xf numFmtId="165" fontId="19" fillId="0" borderId="0" applyFont="0" applyFill="0" applyBorder="0" applyAlignment="0" applyProtection="0"/>
    <xf numFmtId="0" fontId="24" fillId="0" borderId="0"/>
    <xf numFmtId="0" fontId="19" fillId="0" borderId="0"/>
    <xf numFmtId="0" fontId="18" fillId="0" borderId="0"/>
    <xf numFmtId="0" fontId="18" fillId="0" borderId="0"/>
    <xf numFmtId="0" fontId="20" fillId="0" borderId="0"/>
    <xf numFmtId="0" fontId="28" fillId="0" borderId="0"/>
    <xf numFmtId="0" fontId="17" fillId="0" borderId="0"/>
    <xf numFmtId="0" fontId="29" fillId="0" borderId="0"/>
    <xf numFmtId="0" fontId="30" fillId="0" borderId="0"/>
    <xf numFmtId="0" fontId="16" fillId="0" borderId="0"/>
    <xf numFmtId="0" fontId="15" fillId="0" borderId="0"/>
    <xf numFmtId="0" fontId="20" fillId="0" borderId="0"/>
    <xf numFmtId="0" fontId="25" fillId="0" borderId="0"/>
    <xf numFmtId="0" fontId="27" fillId="0" borderId="0"/>
    <xf numFmtId="165" fontId="15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0" fontId="13" fillId="0" borderId="0"/>
    <xf numFmtId="165" fontId="27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3" fillId="0" borderId="0"/>
    <xf numFmtId="43" fontId="27" fillId="0" borderId="0" applyFont="0" applyFill="0" applyBorder="0" applyAlignment="0" applyProtection="0"/>
    <xf numFmtId="0" fontId="12" fillId="0" borderId="0"/>
    <xf numFmtId="0" fontId="11" fillId="0" borderId="0"/>
    <xf numFmtId="164" fontId="27" fillId="0" borderId="0" applyFont="0" applyFill="0" applyBorder="0" applyAlignment="0" applyProtection="0"/>
    <xf numFmtId="0" fontId="11" fillId="0" borderId="0"/>
    <xf numFmtId="0" fontId="11" fillId="0" borderId="0"/>
    <xf numFmtId="3" fontId="25" fillId="0" borderId="0">
      <alignment horizontal="center"/>
    </xf>
    <xf numFmtId="3" fontId="25" fillId="0" borderId="0">
      <alignment horizontal="center"/>
    </xf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3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1" fontId="26" fillId="2" borderId="7" xfId="1" applyNumberFormat="1" applyFont="1" applyFill="1" applyBorder="1" applyAlignment="1" applyProtection="1">
      <alignment horizontal="right" vertical="center" wrapText="1"/>
    </xf>
    <xf numFmtId="0" fontId="23" fillId="3" borderId="0" xfId="0" applyFont="1" applyFill="1" applyAlignment="1">
      <alignment wrapText="1"/>
    </xf>
    <xf numFmtId="0" fontId="23" fillId="0" borderId="0" xfId="0" applyFont="1" applyBorder="1" applyAlignment="1">
      <alignment vertical="top"/>
    </xf>
    <xf numFmtId="0" fontId="23" fillId="3" borderId="15" xfId="0" applyFont="1" applyFill="1" applyBorder="1" applyAlignment="1">
      <alignment horizontal="left" vertical="top" wrapText="1" indent="1"/>
    </xf>
    <xf numFmtId="0" fontId="23" fillId="3" borderId="17" xfId="0" quotePrefix="1" applyFont="1" applyFill="1" applyBorder="1" applyAlignment="1">
      <alignment horizontal="left" vertical="top" wrapText="1" indent="1"/>
    </xf>
    <xf numFmtId="0" fontId="0" fillId="3" borderId="0" xfId="0" applyFill="1"/>
    <xf numFmtId="167" fontId="25" fillId="3" borderId="5" xfId="46" applyNumberFormat="1" applyFont="1" applyFill="1" applyBorder="1" applyAlignment="1" applyProtection="1">
      <alignment vertical="center" wrapText="1"/>
      <protection locked="0"/>
    </xf>
    <xf numFmtId="167" fontId="25" fillId="3" borderId="5" xfId="45" applyNumberFormat="1" applyFont="1" applyFill="1" applyBorder="1" applyAlignment="1" applyProtection="1">
      <alignment horizontal="right" vertical="center" wrapText="1"/>
      <protection locked="0"/>
    </xf>
    <xf numFmtId="167" fontId="25" fillId="3" borderId="5" xfId="45" applyNumberFormat="1" applyFont="1" applyFill="1" applyBorder="1" applyAlignment="1" applyProtection="1">
      <alignment vertical="center" wrapText="1"/>
      <protection locked="0"/>
    </xf>
    <xf numFmtId="1" fontId="26" fillId="2" borderId="6" xfId="1" applyNumberFormat="1" applyFont="1" applyFill="1" applyBorder="1" applyAlignment="1" applyProtection="1">
      <alignment horizontal="right" vertical="center" wrapText="1"/>
    </xf>
    <xf numFmtId="167" fontId="26" fillId="2" borderId="8" xfId="1" applyNumberFormat="1" applyFont="1" applyFill="1" applyBorder="1" applyAlignment="1" applyProtection="1">
      <alignment horizontal="right" vertical="center" wrapText="1"/>
    </xf>
    <xf numFmtId="1" fontId="25" fillId="0" borderId="2" xfId="1" applyNumberFormat="1" applyFont="1" applyFill="1" applyBorder="1" applyAlignment="1" applyProtection="1">
      <alignment horizontal="center" vertical="center" wrapText="1"/>
    </xf>
    <xf numFmtId="0" fontId="23" fillId="3" borderId="0" xfId="0" applyFont="1" applyFill="1" applyBorder="1" applyAlignment="1">
      <alignment horizontal="left" indent="1"/>
    </xf>
    <xf numFmtId="0" fontId="25" fillId="3" borderId="5" xfId="1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/>
    <xf numFmtId="0" fontId="25" fillId="3" borderId="9" xfId="45" applyFont="1" applyFill="1" applyBorder="1" applyAlignment="1" applyProtection="1">
      <alignment horizontal="center" vertical="top" wrapText="1"/>
      <protection locked="0"/>
    </xf>
    <xf numFmtId="0" fontId="22" fillId="3" borderId="0" xfId="0" applyFont="1" applyFill="1" applyBorder="1" applyAlignment="1">
      <alignment horizontal="left" vertical="top" indent="1"/>
    </xf>
    <xf numFmtId="0" fontId="23" fillId="3" borderId="0" xfId="0" applyFont="1" applyFill="1" applyBorder="1" applyAlignment="1">
      <alignment horizontal="left" vertical="center" indent="1"/>
    </xf>
    <xf numFmtId="0" fontId="25" fillId="3" borderId="2" xfId="1" applyFont="1" applyFill="1" applyBorder="1" applyAlignment="1" applyProtection="1">
      <alignment horizontal="left" vertical="top" wrapText="1" indent="1"/>
      <protection locked="0"/>
    </xf>
    <xf numFmtId="0" fontId="25" fillId="3" borderId="6" xfId="1" applyFont="1" applyFill="1" applyBorder="1" applyAlignment="1" applyProtection="1">
      <alignment horizontal="left" vertical="center" wrapText="1" indent="1"/>
      <protection locked="0"/>
    </xf>
    <xf numFmtId="0" fontId="0" fillId="3" borderId="0" xfId="0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22" fillId="3" borderId="0" xfId="0" applyFont="1" applyFill="1" applyBorder="1" applyAlignment="1">
      <alignment horizontal="left" indent="1"/>
    </xf>
    <xf numFmtId="0" fontId="37" fillId="3" borderId="17" xfId="0" applyFont="1" applyFill="1" applyBorder="1" applyAlignment="1">
      <alignment horizontal="left" vertical="top" wrapText="1" indent="1"/>
    </xf>
    <xf numFmtId="0" fontId="25" fillId="0" borderId="10" xfId="0" applyFont="1" applyBorder="1" applyAlignment="1">
      <alignment horizontal="left" vertical="top" wrapText="1" indent="1"/>
    </xf>
    <xf numFmtId="0" fontId="23" fillId="0" borderId="13" xfId="0" applyFont="1" applyBorder="1" applyAlignment="1">
      <alignment horizontal="left" vertical="top" wrapText="1" indent="1"/>
    </xf>
    <xf numFmtId="0" fontId="25" fillId="0" borderId="5" xfId="0" applyFont="1" applyBorder="1" applyAlignment="1">
      <alignment horizontal="left" vertical="top" wrapText="1" indent="1"/>
    </xf>
    <xf numFmtId="0" fontId="23" fillId="0" borderId="2" xfId="0" applyFont="1" applyBorder="1" applyAlignment="1">
      <alignment horizontal="left" vertical="top" wrapText="1" indent="1"/>
    </xf>
    <xf numFmtId="0" fontId="23" fillId="0" borderId="11" xfId="0" applyFont="1" applyBorder="1" applyAlignment="1">
      <alignment horizontal="left" vertical="top" wrapText="1" indent="1"/>
    </xf>
    <xf numFmtId="0" fontId="23" fillId="0" borderId="14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horizontal="left" vertical="top" wrapText="1" indent="1"/>
    </xf>
    <xf numFmtId="0" fontId="25" fillId="0" borderId="9" xfId="0" applyFont="1" applyBorder="1" applyAlignment="1">
      <alignment horizontal="left" vertical="top" wrapText="1" indent="1"/>
    </xf>
    <xf numFmtId="0" fontId="22" fillId="0" borderId="5" xfId="0" applyFont="1" applyBorder="1" applyAlignment="1">
      <alignment horizontal="left" vertical="top" wrapText="1" indent="1"/>
    </xf>
    <xf numFmtId="0" fontId="22" fillId="0" borderId="2" xfId="0" applyFont="1" applyBorder="1" applyAlignment="1">
      <alignment horizontal="left" vertical="top" wrapText="1" indent="1"/>
    </xf>
    <xf numFmtId="0" fontId="23" fillId="0" borderId="0" xfId="0" applyFont="1" applyBorder="1" applyAlignment="1">
      <alignment horizontal="left" vertical="top" indent="1"/>
    </xf>
    <xf numFmtId="0" fontId="23" fillId="0" borderId="19" xfId="0" applyFont="1" applyBorder="1" applyAlignment="1">
      <alignment horizontal="left" vertical="center" wrapText="1" indent="1"/>
    </xf>
    <xf numFmtId="0" fontId="23" fillId="0" borderId="18" xfId="0" applyFont="1" applyBorder="1" applyAlignment="1">
      <alignment horizontal="left" vertical="top" wrapText="1" indent="1"/>
    </xf>
    <xf numFmtId="0" fontId="34" fillId="0" borderId="13" xfId="52" applyFont="1" applyBorder="1" applyAlignment="1">
      <alignment horizontal="left" vertical="top" wrapText="1" indent="1"/>
    </xf>
    <xf numFmtId="0" fontId="23" fillId="3" borderId="1" xfId="0" applyFont="1" applyFill="1" applyBorder="1" applyAlignment="1">
      <alignment horizontal="left" vertical="top" wrapText="1" indent="1"/>
    </xf>
    <xf numFmtId="0" fontId="23" fillId="3" borderId="17" xfId="0" applyFont="1" applyFill="1" applyBorder="1" applyAlignment="1">
      <alignment horizontal="left" vertical="top" wrapText="1" indent="1"/>
    </xf>
    <xf numFmtId="0" fontId="23" fillId="0" borderId="0" xfId="0" applyFont="1" applyBorder="1" applyAlignment="1">
      <alignment horizontal="left" vertical="top" wrapText="1"/>
    </xf>
    <xf numFmtId="168" fontId="26" fillId="0" borderId="11" xfId="0" applyNumberFormat="1" applyFont="1" applyFill="1" applyBorder="1" applyAlignment="1">
      <alignment horizontal="left" vertical="top" wrapText="1" indent="1"/>
    </xf>
    <xf numFmtId="0" fontId="23" fillId="3" borderId="13" xfId="0" quotePrefix="1" applyFont="1" applyFill="1" applyBorder="1" applyAlignment="1">
      <alignment horizontal="left" vertical="top" wrapText="1" indent="1"/>
    </xf>
    <xf numFmtId="0" fontId="25" fillId="0" borderId="14" xfId="0" applyFont="1" applyBorder="1" applyAlignment="1">
      <alignment horizontal="left" vertical="top" wrapText="1" indent="1"/>
    </xf>
    <xf numFmtId="0" fontId="22" fillId="0" borderId="16" xfId="0" applyFont="1" applyBorder="1" applyAlignment="1">
      <alignment horizontal="left" vertical="top" wrapText="1" indent="1"/>
    </xf>
    <xf numFmtId="0" fontId="22" fillId="3" borderId="3" xfId="0" applyFont="1" applyFill="1" applyBorder="1" applyAlignment="1">
      <alignment horizontal="left" vertical="top" wrapText="1" indent="1"/>
    </xf>
    <xf numFmtId="0" fontId="22" fillId="3" borderId="16" xfId="0" applyFont="1" applyFill="1" applyBorder="1" applyAlignment="1">
      <alignment horizontal="left" vertical="top" wrapText="1" indent="1"/>
    </xf>
    <xf numFmtId="0" fontId="22" fillId="3" borderId="5" xfId="67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left" indent="2"/>
    </xf>
    <xf numFmtId="0" fontId="23" fillId="3" borderId="0" xfId="0" applyFont="1" applyFill="1" applyBorder="1" applyAlignment="1">
      <alignment horizontal="left" indent="2"/>
    </xf>
    <xf numFmtId="0" fontId="22" fillId="3" borderId="2" xfId="0" applyFont="1" applyFill="1" applyBorder="1" applyAlignment="1">
      <alignment horizontal="left" vertical="center" wrapText="1" indent="1"/>
    </xf>
    <xf numFmtId="0" fontId="26" fillId="3" borderId="5" xfId="0" applyFont="1" applyFill="1" applyBorder="1" applyAlignment="1">
      <alignment horizontal="left" vertical="center" wrapText="1" indent="1"/>
    </xf>
    <xf numFmtId="0" fontId="25" fillId="3" borderId="5" xfId="67" applyFont="1" applyFill="1" applyBorder="1" applyAlignment="1">
      <alignment horizontal="left" vertical="top" wrapText="1" indent="1"/>
    </xf>
    <xf numFmtId="0" fontId="25" fillId="3" borderId="0" xfId="0" applyFont="1" applyFill="1" applyBorder="1" applyAlignment="1">
      <alignment horizontal="left" indent="1"/>
    </xf>
    <xf numFmtId="0" fontId="22" fillId="3" borderId="5" xfId="67" applyFont="1" applyFill="1" applyBorder="1" applyAlignment="1">
      <alignment horizontal="left" vertical="center" wrapText="1" indent="1"/>
    </xf>
    <xf numFmtId="0" fontId="23" fillId="3" borderId="5" xfId="67" applyFont="1" applyFill="1" applyBorder="1" applyAlignment="1">
      <alignment horizontal="left" vertical="center" wrapText="1" indent="1"/>
    </xf>
    <xf numFmtId="0" fontId="25" fillId="3" borderId="5" xfId="67" applyFont="1" applyFill="1" applyBorder="1" applyAlignment="1">
      <alignment horizontal="left" vertical="center" indent="1"/>
    </xf>
    <xf numFmtId="0" fontId="25" fillId="0" borderId="5" xfId="67" applyFont="1" applyFill="1" applyBorder="1" applyAlignment="1">
      <alignment horizontal="left" vertical="center" indent="1"/>
    </xf>
    <xf numFmtId="0" fontId="22" fillId="3" borderId="5" xfId="67" applyFont="1" applyFill="1" applyBorder="1" applyAlignment="1">
      <alignment horizontal="left" vertical="center" indent="1"/>
    </xf>
    <xf numFmtId="0" fontId="23" fillId="3" borderId="3" xfId="0" applyFont="1" applyFill="1" applyBorder="1" applyAlignment="1">
      <alignment horizontal="left" indent="1"/>
    </xf>
    <xf numFmtId="0" fontId="22" fillId="3" borderId="0" xfId="0" applyFont="1" applyFill="1" applyBorder="1" applyAlignment="1">
      <alignment horizontal="left" indent="39"/>
    </xf>
    <xf numFmtId="0" fontId="22" fillId="3" borderId="3" xfId="0" applyFont="1" applyFill="1" applyBorder="1" applyAlignment="1">
      <alignment horizontal="left" wrapText="1" indent="1"/>
    </xf>
    <xf numFmtId="0" fontId="22" fillId="3" borderId="0" xfId="0" applyFont="1" applyFill="1" applyBorder="1" applyAlignment="1">
      <alignment horizontal="left" wrapText="1" indent="1"/>
    </xf>
    <xf numFmtId="0" fontId="22" fillId="3" borderId="0" xfId="0" applyFont="1" applyFill="1" applyBorder="1" applyAlignment="1">
      <alignment horizontal="left" vertical="top" wrapText="1" indent="1"/>
    </xf>
    <xf numFmtId="0" fontId="23" fillId="3" borderId="0" xfId="0" applyFont="1" applyFill="1" applyAlignment="1">
      <alignment horizontal="left" vertical="center" indent="1"/>
    </xf>
    <xf numFmtId="0" fontId="23" fillId="3" borderId="0" xfId="0" applyFont="1" applyFill="1" applyAlignment="1">
      <alignment horizontal="left" vertical="top" wrapText="1" indent="1"/>
    </xf>
    <xf numFmtId="0" fontId="23" fillId="3" borderId="0" xfId="0" applyFont="1" applyFill="1" applyBorder="1" applyAlignment="1">
      <alignment horizontal="left" vertical="top" indent="1"/>
    </xf>
    <xf numFmtId="0" fontId="23" fillId="3" borderId="0" xfId="0" applyFont="1" applyFill="1" applyAlignment="1">
      <alignment horizontal="left" vertical="top" indent="1"/>
    </xf>
    <xf numFmtId="0" fontId="23" fillId="3" borderId="5" xfId="0" applyFont="1" applyFill="1" applyBorder="1" applyAlignment="1">
      <alignment horizontal="left" indent="1"/>
    </xf>
    <xf numFmtId="0" fontId="26" fillId="3" borderId="26" xfId="67" applyFont="1" applyFill="1" applyBorder="1" applyAlignment="1">
      <alignment horizontal="left" vertical="center" wrapText="1" indent="1"/>
    </xf>
    <xf numFmtId="0" fontId="23" fillId="3" borderId="22" xfId="0" applyFont="1" applyFill="1" applyBorder="1" applyAlignment="1">
      <alignment horizontal="left" indent="1"/>
    </xf>
    <xf numFmtId="0" fontId="22" fillId="3" borderId="22" xfId="0" applyFont="1" applyFill="1" applyBorder="1" applyAlignment="1">
      <alignment horizontal="left" indent="1"/>
    </xf>
    <xf numFmtId="0" fontId="22" fillId="3" borderId="22" xfId="0" applyFont="1" applyFill="1" applyBorder="1" applyAlignment="1">
      <alignment horizontal="left" indent="39"/>
    </xf>
    <xf numFmtId="0" fontId="23" fillId="3" borderId="16" xfId="0" applyFont="1" applyFill="1" applyBorder="1" applyAlignment="1">
      <alignment horizontal="left" indent="1"/>
    </xf>
    <xf numFmtId="0" fontId="23" fillId="3" borderId="21" xfId="0" applyFont="1" applyFill="1" applyBorder="1" applyAlignment="1">
      <alignment horizontal="left" indent="1"/>
    </xf>
    <xf numFmtId="0" fontId="23" fillId="3" borderId="23" xfId="0" applyFont="1" applyFill="1" applyBorder="1" applyAlignment="1">
      <alignment horizontal="left" indent="1"/>
    </xf>
    <xf numFmtId="0" fontId="43" fillId="3" borderId="0" xfId="0" applyFont="1" applyFill="1" applyAlignment="1">
      <alignment vertical="center"/>
    </xf>
    <xf numFmtId="0" fontId="26" fillId="0" borderId="20" xfId="0" applyFont="1" applyFill="1" applyBorder="1" applyAlignment="1">
      <alignment horizontal="left" vertical="center" wrapText="1" indent="1"/>
    </xf>
    <xf numFmtId="0" fontId="22" fillId="3" borderId="4" xfId="0" applyFont="1" applyFill="1" applyBorder="1" applyAlignment="1">
      <alignment horizontal="left" vertical="top" wrapText="1" indent="1"/>
    </xf>
    <xf numFmtId="0" fontId="22" fillId="3" borderId="3" xfId="0" applyFont="1" applyFill="1" applyBorder="1" applyAlignment="1">
      <alignment horizontal="left" vertical="top" wrapText="1" indent="1"/>
    </xf>
    <xf numFmtId="0" fontId="22" fillId="3" borderId="16" xfId="0" applyFont="1" applyFill="1" applyBorder="1" applyAlignment="1">
      <alignment horizontal="left" vertical="top" wrapText="1" indent="1"/>
    </xf>
    <xf numFmtId="0" fontId="22" fillId="0" borderId="12" xfId="0" applyFont="1" applyBorder="1" applyAlignment="1">
      <alignment horizontal="left" vertical="top" wrapText="1" indent="1"/>
    </xf>
    <xf numFmtId="0" fontId="22" fillId="0" borderId="0" xfId="0" applyFont="1" applyBorder="1" applyAlignment="1">
      <alignment horizontal="left" vertical="top" wrapText="1" indent="1"/>
    </xf>
    <xf numFmtId="0" fontId="22" fillId="0" borderId="6" xfId="0" applyFont="1" applyBorder="1" applyAlignment="1">
      <alignment horizontal="left" vertical="top" wrapText="1" indent="1"/>
    </xf>
    <xf numFmtId="0" fontId="22" fillId="0" borderId="2" xfId="0" applyFont="1" applyBorder="1" applyAlignment="1">
      <alignment horizontal="left" vertical="top" wrapText="1" indent="1"/>
    </xf>
    <xf numFmtId="0" fontId="22" fillId="0" borderId="13" xfId="0" applyFont="1" applyBorder="1" applyAlignment="1">
      <alignment horizontal="left" vertical="top" wrapText="1" indent="1"/>
    </xf>
    <xf numFmtId="0" fontId="22" fillId="0" borderId="9" xfId="0" applyFont="1" applyBorder="1" applyAlignment="1">
      <alignment horizontal="left" vertical="top" wrapText="1" indent="1"/>
    </xf>
    <xf numFmtId="0" fontId="25" fillId="3" borderId="6" xfId="45" applyFont="1" applyFill="1" applyBorder="1" applyAlignment="1" applyProtection="1">
      <alignment horizontal="left" vertical="top" wrapText="1" indent="1"/>
      <protection locked="0"/>
    </xf>
    <xf numFmtId="0" fontId="25" fillId="3" borderId="7" xfId="45" applyFont="1" applyFill="1" applyBorder="1" applyAlignment="1" applyProtection="1">
      <alignment horizontal="left" vertical="top" wrapText="1" indent="1"/>
      <protection locked="0"/>
    </xf>
    <xf numFmtId="0" fontId="25" fillId="3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top" wrapText="1" indent="1"/>
    </xf>
    <xf numFmtId="0" fontId="25" fillId="3" borderId="5" xfId="0" applyFont="1" applyFill="1" applyBorder="1" applyAlignment="1">
      <alignment horizontal="left" vertical="top" wrapText="1" indent="1"/>
    </xf>
    <xf numFmtId="166" fontId="25" fillId="3" borderId="5" xfId="0" applyNumberFormat="1" applyFont="1" applyFill="1" applyBorder="1" applyAlignment="1">
      <alignment horizontal="left" vertical="center"/>
    </xf>
    <xf numFmtId="0" fontId="26" fillId="3" borderId="5" xfId="0" applyFont="1" applyFill="1" applyBorder="1" applyAlignment="1">
      <alignment horizontal="left" vertical="center"/>
    </xf>
    <xf numFmtId="0" fontId="25" fillId="3" borderId="5" xfId="7" applyFont="1" applyFill="1" applyBorder="1" applyAlignment="1">
      <alignment horizontal="left" vertical="top" wrapText="1" indent="1"/>
    </xf>
    <xf numFmtId="0" fontId="25" fillId="0" borderId="7" xfId="0" applyFont="1" applyFill="1" applyBorder="1" applyAlignment="1">
      <alignment horizontal="left" vertical="top" wrapText="1" indent="1"/>
    </xf>
    <xf numFmtId="0" fontId="25" fillId="3" borderId="6" xfId="0" applyFont="1" applyFill="1" applyBorder="1" applyAlignment="1">
      <alignment horizontal="left" vertical="top" wrapText="1" indent="1"/>
    </xf>
    <xf numFmtId="0" fontId="25" fillId="3" borderId="7" xfId="0" applyFont="1" applyFill="1" applyBorder="1" applyAlignment="1">
      <alignment horizontal="left" vertical="top" wrapText="1" indent="1"/>
    </xf>
    <xf numFmtId="0" fontId="26" fillId="2" borderId="6" xfId="46" applyFont="1" applyFill="1" applyBorder="1" applyAlignment="1" applyProtection="1">
      <alignment horizontal="right" vertical="center" wrapText="1" indent="2"/>
      <protection locked="0"/>
    </xf>
    <xf numFmtId="0" fontId="26" fillId="2" borderId="7" xfId="46" applyFont="1" applyFill="1" applyBorder="1" applyAlignment="1" applyProtection="1">
      <alignment horizontal="right" vertical="center" wrapText="1" indent="2"/>
      <protection locked="0"/>
    </xf>
    <xf numFmtId="0" fontId="25" fillId="3" borderId="8" xfId="0" applyFont="1" applyFill="1" applyBorder="1" applyAlignment="1">
      <alignment horizontal="left" vertical="top" wrapText="1" indent="1"/>
    </xf>
    <xf numFmtId="0" fontId="25" fillId="0" borderId="6" xfId="0" applyFont="1" applyFill="1" applyBorder="1" applyAlignment="1">
      <alignment horizontal="left" vertical="top" wrapText="1" indent="1"/>
    </xf>
    <xf numFmtId="0" fontId="25" fillId="0" borderId="6" xfId="66" applyFont="1" applyFill="1" applyBorder="1" applyAlignment="1">
      <alignment horizontal="left" vertical="top" wrapText="1" indent="1"/>
    </xf>
    <xf numFmtId="0" fontId="25" fillId="0" borderId="7" xfId="66" applyFont="1" applyFill="1" applyBorder="1" applyAlignment="1">
      <alignment horizontal="left" vertical="top" wrapText="1" indent="1"/>
    </xf>
    <xf numFmtId="0" fontId="26" fillId="0" borderId="5" xfId="67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left" vertical="top" wrapText="1" indent="1"/>
    </xf>
    <xf numFmtId="0" fontId="25" fillId="3" borderId="5" xfId="67" applyFont="1" applyFill="1" applyBorder="1" applyAlignment="1">
      <alignment horizontal="left" vertical="top" wrapText="1" indent="1"/>
    </xf>
    <xf numFmtId="0" fontId="26" fillId="3" borderId="4" xfId="67" applyFont="1" applyFill="1" applyBorder="1" applyAlignment="1">
      <alignment horizontal="left" vertical="center" wrapText="1" indent="1"/>
    </xf>
    <xf numFmtId="0" fontId="26" fillId="3" borderId="24" xfId="67" applyFont="1" applyFill="1" applyBorder="1" applyAlignment="1">
      <alignment horizontal="left" vertical="center" wrapText="1" indent="1"/>
    </xf>
    <xf numFmtId="0" fontId="26" fillId="3" borderId="25" xfId="67" applyFont="1" applyFill="1" applyBorder="1" applyAlignment="1">
      <alignment horizontal="left" vertical="center" wrapText="1" indent="1"/>
    </xf>
    <xf numFmtId="0" fontId="37" fillId="0" borderId="13" xfId="0" quotePrefix="1" applyFont="1" applyFill="1" applyBorder="1" applyAlignment="1">
      <alignment horizontal="left" vertical="top" wrapText="1" indent="1"/>
    </xf>
    <xf numFmtId="0" fontId="23" fillId="0" borderId="13" xfId="0" quotePrefix="1" applyFont="1" applyFill="1" applyBorder="1" applyAlignment="1">
      <alignment horizontal="left" vertical="top" wrapText="1" indent="1"/>
    </xf>
  </cellXfs>
  <cellStyles count="70">
    <cellStyle name="Excel Built-in Normal" xfId="12" xr:uid="{00000000-0005-0000-0000-000000000000}"/>
    <cellStyle name="Normal 2 2" xfId="5" xr:uid="{00000000-0005-0000-0000-000001000000}"/>
    <cellStyle name="Normal_62C79F3C" xfId="9" xr:uid="{00000000-0005-0000-0000-000002000000}"/>
    <cellStyle name="TableStyleLight1" xfId="10" xr:uid="{00000000-0005-0000-0000-000003000000}"/>
    <cellStyle name="Гіперпосилання" xfId="52" builtinId="8"/>
    <cellStyle name="Звичайний" xfId="0" builtinId="0"/>
    <cellStyle name="Обычный 10" xfId="41" xr:uid="{00000000-0005-0000-0000-000006000000}"/>
    <cellStyle name="Обычный 12" xfId="6" xr:uid="{00000000-0005-0000-0000-000007000000}"/>
    <cellStyle name="Обычный 12 2" xfId="22" xr:uid="{00000000-0005-0000-0000-000008000000}"/>
    <cellStyle name="Обычный 14" xfId="8" xr:uid="{00000000-0005-0000-0000-000009000000}"/>
    <cellStyle name="Обычный 14 2" xfId="24" xr:uid="{00000000-0005-0000-0000-00000A000000}"/>
    <cellStyle name="Обычный 14 3" xfId="38" xr:uid="{00000000-0005-0000-0000-00000B000000}"/>
    <cellStyle name="Обычный 16" xfId="44" xr:uid="{00000000-0005-0000-0000-00000C000000}"/>
    <cellStyle name="Обычный 2" xfId="1" xr:uid="{00000000-0005-0000-0000-00000D000000}"/>
    <cellStyle name="Обычный 2 2" xfId="16" xr:uid="{00000000-0005-0000-0000-00000E000000}"/>
    <cellStyle name="Обычный 2 3" xfId="17" xr:uid="{00000000-0005-0000-0000-00000F000000}"/>
    <cellStyle name="Обычный 3" xfId="3" xr:uid="{00000000-0005-0000-0000-000010000000}"/>
    <cellStyle name="Обычный 3 2" xfId="18" xr:uid="{00000000-0005-0000-0000-000011000000}"/>
    <cellStyle name="Обычный 3 2 2 2" xfId="40" xr:uid="{00000000-0005-0000-0000-000012000000}"/>
    <cellStyle name="Обычный 3 3" xfId="20" xr:uid="{00000000-0005-0000-0000-000013000000}"/>
    <cellStyle name="Обычный 3 4" xfId="29" xr:uid="{00000000-0005-0000-0000-000014000000}"/>
    <cellStyle name="Обычный 3 5" xfId="36" xr:uid="{00000000-0005-0000-0000-000015000000}"/>
    <cellStyle name="Обычный 3 5 2" xfId="65" xr:uid="{0EE8DA9A-529E-4865-BC1D-6E5EF8B0FAA6}"/>
    <cellStyle name="Обычный 3 5 3" xfId="69" xr:uid="{FDCA5A48-DDAE-4578-A39D-DF4BD80CC9D4}"/>
    <cellStyle name="Обычный 3 5 4" xfId="53" xr:uid="{00000000-0005-0000-0000-000016000000}"/>
    <cellStyle name="Обычный 3 6" xfId="42" xr:uid="{00000000-0005-0000-0000-000017000000}"/>
    <cellStyle name="Обычный 31" xfId="13" xr:uid="{00000000-0005-0000-0000-000018000000}"/>
    <cellStyle name="Обычный 4" xfId="7" xr:uid="{00000000-0005-0000-0000-000019000000}"/>
    <cellStyle name="Обычный 4 2" xfId="23" xr:uid="{00000000-0005-0000-0000-00001A000000}"/>
    <cellStyle name="Обычный 4 3" xfId="31" xr:uid="{00000000-0005-0000-0000-00001B000000}"/>
    <cellStyle name="Обычный 4 4" xfId="39" xr:uid="{00000000-0005-0000-0000-00001C000000}"/>
    <cellStyle name="Обычный 4 5" xfId="43" xr:uid="{00000000-0005-0000-0000-00001D000000}"/>
    <cellStyle name="Обычный 4 6" xfId="60" xr:uid="{E8F94A2C-D91B-4ED6-935C-5440FC91C524}"/>
    <cellStyle name="Обычный 4 7" xfId="56" xr:uid="{00000000-0005-0000-0000-00001E000000}"/>
    <cellStyle name="Обычный 4 8" xfId="64" xr:uid="{13B62E0D-C5ED-43E6-8EBB-D3596F2ACE70}"/>
    <cellStyle name="Обычный 4 9" xfId="68" xr:uid="{22AD764D-C3AC-468B-B470-A0F98D8F0A3F}"/>
    <cellStyle name="Обычный 5" xfId="11" xr:uid="{00000000-0005-0000-0000-00001F000000}"/>
    <cellStyle name="Обычный 5 2" xfId="15" xr:uid="{00000000-0005-0000-0000-000020000000}"/>
    <cellStyle name="Обычный 5 2 2" xfId="27" xr:uid="{00000000-0005-0000-0000-000021000000}"/>
    <cellStyle name="Обычный 5 3" xfId="25" xr:uid="{00000000-0005-0000-0000-000022000000}"/>
    <cellStyle name="Обычный 5 3 2" xfId="46" xr:uid="{00000000-0005-0000-0000-000023000000}"/>
    <cellStyle name="Обычный 5 3 2 2" xfId="50" xr:uid="{00000000-0005-0000-0000-000024000000}"/>
    <cellStyle name="Обычный 5 3 2 2 2" xfId="55" xr:uid="{00000000-0005-0000-0000-000025000000}"/>
    <cellStyle name="Обычный 5 3 2 3" xfId="59" xr:uid="{DBEBF906-1A87-4E25-A52F-BEFB94041DB3}"/>
    <cellStyle name="Обычный 5 3 2 4" xfId="62" xr:uid="{A12AF30D-E49D-4F96-9A1E-929949C44246}"/>
    <cellStyle name="Обычный 5 3 2 5" xfId="67" xr:uid="{1AE3A953-06EB-4535-8006-12B4C06A1997}"/>
    <cellStyle name="Обычный 5 4" xfId="33" xr:uid="{00000000-0005-0000-0000-000026000000}"/>
    <cellStyle name="Обычный 5 5" xfId="35" xr:uid="{00000000-0005-0000-0000-000027000000}"/>
    <cellStyle name="Обычный 5 6" xfId="48" xr:uid="{00000000-0005-0000-0000-000028000000}"/>
    <cellStyle name="Обычный 5 7" xfId="49" xr:uid="{00000000-0005-0000-0000-000029000000}"/>
    <cellStyle name="Обычный 5 7 2" xfId="57" xr:uid="{00000000-0005-0000-0000-00002A000000}"/>
    <cellStyle name="Обычный 8" xfId="14" xr:uid="{00000000-0005-0000-0000-00002B000000}"/>
    <cellStyle name="Обычный 8 2" xfId="26" xr:uid="{00000000-0005-0000-0000-00002C000000}"/>
    <cellStyle name="Обычный 8 3 4" xfId="45" xr:uid="{00000000-0005-0000-0000-00002D000000}"/>
    <cellStyle name="Обычный 8 3 4 2" xfId="51" xr:uid="{00000000-0005-0000-0000-00002E000000}"/>
    <cellStyle name="Обычный 8 3 4 3" xfId="54" xr:uid="{00000000-0005-0000-0000-00002F000000}"/>
    <cellStyle name="Обычный 8 3 4 4" xfId="58" xr:uid="{1A6E734C-B1B8-447B-BC5F-ECEA4371E1E5}"/>
    <cellStyle name="Обычный 8 3 4 5" xfId="61" xr:uid="{3E6C179C-2BAC-4096-8231-C873EDEC7327}"/>
    <cellStyle name="Обычный 8 3 4 6" xfId="66" xr:uid="{8F781A01-1968-4E12-810F-C4071935904C}"/>
    <cellStyle name="Обычный 8 7 2" xfId="47" xr:uid="{00000000-0005-0000-0000-000030000000}"/>
    <cellStyle name="Обычный_1.3. Шаблон спецификации" xfId="63" xr:uid="{660AB140-8D8D-4354-B6DD-3F955AD8C819}"/>
    <cellStyle name="Стиль 1" xfId="2" xr:uid="{00000000-0005-0000-0000-000031000000}"/>
    <cellStyle name="Финансовый 2" xfId="4" xr:uid="{00000000-0005-0000-0000-000032000000}"/>
    <cellStyle name="Финансовый 2 2" xfId="19" xr:uid="{00000000-0005-0000-0000-000033000000}"/>
    <cellStyle name="Финансовый 2 2 2" xfId="28" xr:uid="{00000000-0005-0000-0000-000034000000}"/>
    <cellStyle name="Финансовый 2 2 3" xfId="32" xr:uid="{00000000-0005-0000-0000-000035000000}"/>
    <cellStyle name="Финансовый 2 3" xfId="21" xr:uid="{00000000-0005-0000-0000-000036000000}"/>
    <cellStyle name="Финансовый 2 4" xfId="30" xr:uid="{00000000-0005-0000-0000-000037000000}"/>
    <cellStyle name="Финансовый 3" xfId="34" xr:uid="{00000000-0005-0000-0000-000038000000}"/>
    <cellStyle name="Финансовый 4" xfId="37" xr:uid="{00000000-0005-0000-0000-000039000000}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53430</xdr:colOff>
      <xdr:row>14</xdr:row>
      <xdr:rowOff>58649</xdr:rowOff>
    </xdr:from>
    <xdr:ext cx="3918074" cy="3598951"/>
    <xdr:pic>
      <xdr:nvPicPr>
        <xdr:cNvPr id="2" name="Рисунок 1">
          <a:extLst>
            <a:ext uri="{FF2B5EF4-FFF2-40B4-BE49-F238E27FC236}">
              <a16:creationId xmlns:a16="http://schemas.microsoft.com/office/drawing/2014/main" id="{CB5AD779-1263-4002-A62E-352EDE2FD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6705" y="7373849"/>
          <a:ext cx="3918074" cy="3598951"/>
        </a:xfrm>
        <a:prstGeom prst="rect">
          <a:avLst/>
        </a:prstGeom>
      </xdr:spPr>
    </xdr:pic>
    <xdr:clientData/>
  </xdr:oneCellAnchor>
  <xdr:oneCellAnchor>
    <xdr:from>
      <xdr:col>5</xdr:col>
      <xdr:colOff>40397</xdr:colOff>
      <xdr:row>14</xdr:row>
      <xdr:rowOff>108194</xdr:rowOff>
    </xdr:from>
    <xdr:ext cx="3826754" cy="3512402"/>
    <xdr:pic>
      <xdr:nvPicPr>
        <xdr:cNvPr id="3" name="Рисунок 2">
          <a:extLst>
            <a:ext uri="{FF2B5EF4-FFF2-40B4-BE49-F238E27FC236}">
              <a16:creationId xmlns:a16="http://schemas.microsoft.com/office/drawing/2014/main" id="{5538F920-0CA2-4EA7-9CD5-0C8EFBDD3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4172" y="7423394"/>
          <a:ext cx="3826754" cy="3512402"/>
        </a:xfrm>
        <a:prstGeom prst="rect">
          <a:avLst/>
        </a:prstGeom>
      </xdr:spPr>
    </xdr:pic>
    <xdr:clientData/>
  </xdr:oneCellAnchor>
  <xdr:oneCellAnchor>
    <xdr:from>
      <xdr:col>1</xdr:col>
      <xdr:colOff>65224</xdr:colOff>
      <xdr:row>14</xdr:row>
      <xdr:rowOff>89398</xdr:rowOff>
    </xdr:from>
    <xdr:ext cx="3887651" cy="3568936"/>
    <xdr:pic>
      <xdr:nvPicPr>
        <xdr:cNvPr id="4" name="Рисунок 3">
          <a:extLst>
            <a:ext uri="{FF2B5EF4-FFF2-40B4-BE49-F238E27FC236}">
              <a16:creationId xmlns:a16="http://schemas.microsoft.com/office/drawing/2014/main" id="{AF2996ED-99BE-40BC-81A9-C72168E6E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999" y="7404598"/>
          <a:ext cx="3887651" cy="3568936"/>
        </a:xfrm>
        <a:prstGeom prst="rect">
          <a:avLst/>
        </a:prstGeom>
      </xdr:spPr>
    </xdr:pic>
    <xdr:clientData/>
  </xdr:oneCellAnchor>
  <xdr:oneCellAnchor>
    <xdr:from>
      <xdr:col>0</xdr:col>
      <xdr:colOff>131962</xdr:colOff>
      <xdr:row>27</xdr:row>
      <xdr:rowOff>109040</xdr:rowOff>
    </xdr:from>
    <xdr:ext cx="2764100" cy="2170349"/>
    <xdr:pic>
      <xdr:nvPicPr>
        <xdr:cNvPr id="5" name="Рисунок 4">
          <a:extLst>
            <a:ext uri="{FF2B5EF4-FFF2-40B4-BE49-F238E27FC236}">
              <a16:creationId xmlns:a16="http://schemas.microsoft.com/office/drawing/2014/main" id="{CB0E4443-9C27-41C7-BBF1-5A80B1A32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28837" y="9232390"/>
          <a:ext cx="2170349" cy="276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131747</xdr:colOff>
      <xdr:row>17</xdr:row>
      <xdr:rowOff>11447</xdr:rowOff>
    </xdr:from>
    <xdr:ext cx="2774858" cy="1665602"/>
    <xdr:pic>
      <xdr:nvPicPr>
        <xdr:cNvPr id="6" name="Рисунок 5">
          <a:extLst>
            <a:ext uri="{FF2B5EF4-FFF2-40B4-BE49-F238E27FC236}">
              <a16:creationId xmlns:a16="http://schemas.microsoft.com/office/drawing/2014/main" id="{D12D2524-6181-4976-B887-CBCB86AB1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747" y="3249947"/>
          <a:ext cx="2774858" cy="1665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46650</xdr:colOff>
      <xdr:row>14</xdr:row>
      <xdr:rowOff>79662</xdr:rowOff>
    </xdr:from>
    <xdr:ext cx="3787658" cy="3435064"/>
    <xdr:pic>
      <xdr:nvPicPr>
        <xdr:cNvPr id="7" name="Рисунок 6">
          <a:extLst>
            <a:ext uri="{FF2B5EF4-FFF2-40B4-BE49-F238E27FC236}">
              <a16:creationId xmlns:a16="http://schemas.microsoft.com/office/drawing/2014/main" id="{7B667ED1-AF76-4EA1-9D49-25FE450B2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0925" y="7394862"/>
          <a:ext cx="3787658" cy="34350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1192@foxtrot.ua" TargetMode="External"/><Relationship Id="rId2" Type="http://schemas.openxmlformats.org/officeDocument/2006/relationships/hyperlink" Target="http://www.foxtrotgroup.com.ua/uk/tender.html" TargetMode="External"/><Relationship Id="rId1" Type="http://schemas.openxmlformats.org/officeDocument/2006/relationships/hyperlink" Target="mailto:tender-GKF@foxtrot.kiev.ua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5"/>
  <sheetViews>
    <sheetView showGridLines="0" showZeros="0" tabSelected="1" defaultGridColor="0" colorId="22" zoomScaleNormal="100" workbookViewId="0">
      <pane ySplit="1" topLeftCell="A2" activePane="bottomLeft" state="frozen"/>
      <selection activeCell="B13" sqref="B13"/>
      <selection pane="bottomLeft" activeCell="B2" sqref="B2"/>
    </sheetView>
  </sheetViews>
  <sheetFormatPr defaultRowHeight="12.75" x14ac:dyDescent="0.25"/>
  <cols>
    <col min="1" max="1" width="31.85546875" style="35" customWidth="1"/>
    <col min="2" max="2" width="89" style="41" customWidth="1"/>
    <col min="3" max="16384" width="9.140625" style="3"/>
  </cols>
  <sheetData>
    <row r="1" spans="1:2" x14ac:dyDescent="0.25">
      <c r="A1" s="83" t="s">
        <v>64</v>
      </c>
      <c r="B1" s="83"/>
    </row>
    <row r="2" spans="1:2" ht="22.5" customHeight="1" x14ac:dyDescent="0.25">
      <c r="A2" s="84" t="s">
        <v>63</v>
      </c>
      <c r="B2" s="78" t="s">
        <v>70</v>
      </c>
    </row>
    <row r="3" spans="1:2" x14ac:dyDescent="0.25">
      <c r="A3" s="84"/>
      <c r="B3" s="36" t="s">
        <v>65</v>
      </c>
    </row>
    <row r="4" spans="1:2" ht="25.5" x14ac:dyDescent="0.25">
      <c r="A4" s="84"/>
      <c r="B4" s="36" t="s">
        <v>73</v>
      </c>
    </row>
    <row r="5" spans="1:2" x14ac:dyDescent="0.25">
      <c r="A5" s="84"/>
      <c r="B5" s="36" t="s">
        <v>74</v>
      </c>
    </row>
    <row r="6" spans="1:2" x14ac:dyDescent="0.25">
      <c r="A6" s="84"/>
      <c r="B6" s="36" t="s">
        <v>62</v>
      </c>
    </row>
    <row r="7" spans="1:2" ht="127.5" x14ac:dyDescent="0.25">
      <c r="A7" s="84"/>
      <c r="B7" s="5" t="s">
        <v>112</v>
      </c>
    </row>
    <row r="8" spans="1:2" x14ac:dyDescent="0.25">
      <c r="A8" s="84"/>
      <c r="B8" s="36" t="s">
        <v>75</v>
      </c>
    </row>
    <row r="9" spans="1:2" ht="25.5" x14ac:dyDescent="0.25">
      <c r="A9" s="84"/>
      <c r="B9" s="37" t="s">
        <v>76</v>
      </c>
    </row>
    <row r="10" spans="1:2" x14ac:dyDescent="0.25">
      <c r="A10" s="85" t="s">
        <v>61</v>
      </c>
      <c r="B10" s="26" t="s">
        <v>60</v>
      </c>
    </row>
    <row r="11" spans="1:2" ht="13.5" customHeight="1" x14ac:dyDescent="0.25">
      <c r="A11" s="86"/>
      <c r="B11" s="26" t="s">
        <v>59</v>
      </c>
    </row>
    <row r="12" spans="1:2" x14ac:dyDescent="0.25">
      <c r="A12" s="86"/>
      <c r="B12" s="38" t="s">
        <v>58</v>
      </c>
    </row>
    <row r="13" spans="1:2" x14ac:dyDescent="0.25">
      <c r="A13" s="87"/>
      <c r="B13" s="38"/>
    </row>
    <row r="14" spans="1:2" x14ac:dyDescent="0.25">
      <c r="A14" s="79" t="s">
        <v>57</v>
      </c>
      <c r="B14" s="39" t="s">
        <v>69</v>
      </c>
    </row>
    <row r="15" spans="1:2" x14ac:dyDescent="0.25">
      <c r="A15" s="80"/>
      <c r="B15" s="38" t="s">
        <v>91</v>
      </c>
    </row>
    <row r="16" spans="1:2" x14ac:dyDescent="0.25">
      <c r="A16" s="80"/>
      <c r="B16" s="40" t="s">
        <v>56</v>
      </c>
    </row>
    <row r="17" spans="1:2" x14ac:dyDescent="0.25">
      <c r="A17" s="80"/>
      <c r="B17" s="5" t="s">
        <v>55</v>
      </c>
    </row>
    <row r="18" spans="1:2" ht="14.25" customHeight="1" x14ac:dyDescent="0.25">
      <c r="A18" s="80"/>
      <c r="B18" s="5" t="s">
        <v>54</v>
      </c>
    </row>
    <row r="19" spans="1:2" ht="25.5" x14ac:dyDescent="0.25">
      <c r="A19" s="80"/>
      <c r="B19" s="5" t="s">
        <v>53</v>
      </c>
    </row>
    <row r="20" spans="1:2" ht="114.75" x14ac:dyDescent="0.25">
      <c r="A20" s="80"/>
      <c r="B20" s="5" t="s">
        <v>115</v>
      </c>
    </row>
    <row r="21" spans="1:2" ht="38.25" x14ac:dyDescent="0.25">
      <c r="A21" s="80"/>
      <c r="B21" s="43" t="s">
        <v>113</v>
      </c>
    </row>
    <row r="22" spans="1:2" ht="25.5" x14ac:dyDescent="0.25">
      <c r="A22" s="80"/>
      <c r="B22" s="43" t="s">
        <v>116</v>
      </c>
    </row>
    <row r="23" spans="1:2" ht="38.25" x14ac:dyDescent="0.25">
      <c r="A23" s="80"/>
      <c r="B23" s="111" t="s">
        <v>118</v>
      </c>
    </row>
    <row r="24" spans="1:2" ht="25.5" x14ac:dyDescent="0.25">
      <c r="A24" s="80"/>
      <c r="B24" s="112" t="s">
        <v>117</v>
      </c>
    </row>
    <row r="25" spans="1:2" x14ac:dyDescent="0.25">
      <c r="A25" s="80"/>
      <c r="B25" s="24" t="s">
        <v>52</v>
      </c>
    </row>
    <row r="26" spans="1:2" x14ac:dyDescent="0.25">
      <c r="A26" s="80"/>
      <c r="B26" s="24" t="s">
        <v>51</v>
      </c>
    </row>
    <row r="27" spans="1:2" x14ac:dyDescent="0.25">
      <c r="A27" s="81"/>
      <c r="B27" s="4"/>
    </row>
    <row r="28" spans="1:2" x14ac:dyDescent="0.25">
      <c r="A28" s="84" t="s">
        <v>67</v>
      </c>
      <c r="B28" s="42">
        <v>45838</v>
      </c>
    </row>
    <row r="29" spans="1:2" ht="25.5" x14ac:dyDescent="0.25">
      <c r="A29" s="84"/>
      <c r="B29" s="25" t="s">
        <v>50</v>
      </c>
    </row>
    <row r="30" spans="1:2" ht="25.5" x14ac:dyDescent="0.25">
      <c r="A30" s="84" t="s">
        <v>49</v>
      </c>
      <c r="B30" s="26" t="s">
        <v>48</v>
      </c>
    </row>
    <row r="31" spans="1:2" ht="38.25" x14ac:dyDescent="0.25">
      <c r="A31" s="84"/>
      <c r="B31" s="44" t="s">
        <v>90</v>
      </c>
    </row>
    <row r="32" spans="1:2" ht="25.5" x14ac:dyDescent="0.25">
      <c r="A32" s="84"/>
      <c r="B32" s="26" t="s">
        <v>47</v>
      </c>
    </row>
    <row r="33" spans="1:2" ht="51" x14ac:dyDescent="0.25">
      <c r="A33" s="33" t="s">
        <v>46</v>
      </c>
      <c r="B33" s="27" t="s">
        <v>78</v>
      </c>
    </row>
    <row r="34" spans="1:2" ht="25.5" x14ac:dyDescent="0.25">
      <c r="A34" s="33" t="s">
        <v>45</v>
      </c>
      <c r="B34" s="28" t="s">
        <v>44</v>
      </c>
    </row>
    <row r="35" spans="1:2" x14ac:dyDescent="0.25">
      <c r="A35" s="84" t="s">
        <v>43</v>
      </c>
      <c r="B35" s="29" t="s">
        <v>42</v>
      </c>
    </row>
    <row r="36" spans="1:2" x14ac:dyDescent="0.25">
      <c r="A36" s="84"/>
      <c r="B36" s="30" t="s">
        <v>41</v>
      </c>
    </row>
    <row r="37" spans="1:2" x14ac:dyDescent="0.25">
      <c r="A37" s="84"/>
      <c r="B37" s="30" t="s">
        <v>40</v>
      </c>
    </row>
    <row r="38" spans="1:2" x14ac:dyDescent="0.25">
      <c r="A38" s="84" t="s">
        <v>39</v>
      </c>
      <c r="B38" s="29" t="s">
        <v>38</v>
      </c>
    </row>
    <row r="39" spans="1:2" x14ac:dyDescent="0.25">
      <c r="A39" s="84"/>
      <c r="B39" s="30" t="s">
        <v>37</v>
      </c>
    </row>
    <row r="40" spans="1:2" x14ac:dyDescent="0.25">
      <c r="A40" s="84"/>
      <c r="B40" s="30" t="s">
        <v>36</v>
      </c>
    </row>
    <row r="41" spans="1:2" x14ac:dyDescent="0.25">
      <c r="A41" s="84"/>
      <c r="B41" s="31" t="s">
        <v>35</v>
      </c>
    </row>
    <row r="42" spans="1:2" ht="25.5" x14ac:dyDescent="0.25">
      <c r="A42" s="34" t="s">
        <v>34</v>
      </c>
      <c r="B42" s="26" t="s">
        <v>33</v>
      </c>
    </row>
    <row r="43" spans="1:2" x14ac:dyDescent="0.25">
      <c r="A43" s="82" t="s">
        <v>32</v>
      </c>
      <c r="B43" s="28" t="s">
        <v>31</v>
      </c>
    </row>
    <row r="44" spans="1:2" x14ac:dyDescent="0.25">
      <c r="A44" s="83"/>
      <c r="B44" s="38" t="s">
        <v>30</v>
      </c>
    </row>
    <row r="45" spans="1:2" ht="25.5" x14ac:dyDescent="0.25">
      <c r="A45" s="45" t="s">
        <v>29</v>
      </c>
      <c r="B45" s="32" t="s">
        <v>66</v>
      </c>
    </row>
  </sheetData>
  <mergeCells count="9">
    <mergeCell ref="A14:A27"/>
    <mergeCell ref="A43:A44"/>
    <mergeCell ref="A1:B1"/>
    <mergeCell ref="A2:A9"/>
    <mergeCell ref="A38:A41"/>
    <mergeCell ref="A35:A37"/>
    <mergeCell ref="A28:A29"/>
    <mergeCell ref="A30:A32"/>
    <mergeCell ref="A10:A13"/>
  </mergeCells>
  <conditionalFormatting sqref="B28">
    <cfRule type="containsBlanks" dxfId="7" priority="3">
      <formula>LEN(TRIM(B28))=0</formula>
    </cfRule>
  </conditionalFormatting>
  <dataValidations count="1">
    <dataValidation type="textLength" operator="lessThanOrEqual" allowBlank="1" showInputMessage="1" showErrorMessage="1" errorTitle="Увага!" error="Кількість символів не повинна перевищувати 80, інакше складно зберігати листи в папку на комп'ютері." sqref="B2" xr:uid="{00000000-0002-0000-0000-000000000000}">
      <formula1>80</formula1>
    </dataValidation>
  </dataValidations>
  <hyperlinks>
    <hyperlink ref="B12" r:id="rId1" xr:uid="{00000000-0004-0000-0000-000000000000}"/>
    <hyperlink ref="B3" location="'Додаток 1'!A1" display="Інформація щодо предмету закупівлі, детальні технічні характеристики витратних матеріалів для охоронних систем та обсяги закупівлі зазначені в Додатку 1." xr:uid="{00000000-0004-0000-0000-000001000000}"/>
    <hyperlink ref="B4" location="'Додаток 2'!A1" display="Детальні технічні характеристики витратних матеріалів зазначені в Додатку 2." xr:uid="{00000000-0004-0000-0000-000002000000}"/>
    <hyperlink ref="B44" r:id="rId2" xr:uid="{00000000-0004-0000-0000-000003000000}"/>
    <hyperlink ref="B15" r:id="rId3" xr:uid="{00000000-0004-0000-0000-000004000000}"/>
    <hyperlink ref="B20" location="'Додаток 2'!A1" display="- Зразок аналогічного виробу будь-якого кольору з тканини, відповідно до вимог технічного завдання (Додаток 2)." xr:uid="{5BD1A5E3-9416-4118-A0AB-B1F07CC714A5}"/>
    <hyperlink ref="B7" location="'Додаток 2'!A1" display="- Зразок аналогічного виробу будь-якого кольору з тканини, відповідно до вимог технічного завдання (Додаток 2)." xr:uid="{E875A720-9A4B-4B29-A20B-744063D66666}"/>
  </hyperlinks>
  <pageMargins left="0.27559055118110237" right="0.2" top="0.28000000000000003" bottom="0.42" header="0.19685039370078741" footer="0.19685039370078741"/>
  <pageSetup paperSize="9" scale="82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2"/>
  <sheetViews>
    <sheetView zoomScale="85" zoomScaleNormal="85" workbookViewId="0"/>
  </sheetViews>
  <sheetFormatPr defaultRowHeight="15" outlineLevelCol="1" x14ac:dyDescent="0.25"/>
  <cols>
    <col min="1" max="1" width="68.7109375" style="21" customWidth="1"/>
    <col min="2" max="2" width="9.140625" style="6" bestFit="1" customWidth="1"/>
    <col min="3" max="3" width="16.85546875" style="6" customWidth="1" outlineLevel="1"/>
    <col min="4" max="4" width="24.140625" style="6" customWidth="1" outlineLevel="1"/>
    <col min="5" max="5" width="23" style="6" customWidth="1" outlineLevel="1"/>
    <col min="6" max="16384" width="9.140625" style="6"/>
  </cols>
  <sheetData>
    <row r="1" spans="1:6" x14ac:dyDescent="0.25">
      <c r="A1" s="17" t="str">
        <f>IF($C$3=0,"Додаток 1. Специфікація закупівлі","Додаток 1. Цінова пропозиція")</f>
        <v>Додаток 1. Специфікація закупівлі</v>
      </c>
      <c r="B1" s="66"/>
      <c r="D1" s="22"/>
      <c r="E1" s="22"/>
      <c r="F1" s="77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6" x14ac:dyDescent="0.25">
      <c r="A2" s="67" t="str">
        <f>Документація!B2</f>
        <v>Зимова форма для працівників торгової мережі Фокстрот</v>
      </c>
      <c r="B2" s="68"/>
      <c r="D2" s="22"/>
      <c r="E2" s="22"/>
      <c r="F2" s="77" t="str">
        <f>IF($C$3=0,"Поля для заповнення промарковано кольором.","")</f>
        <v>Поля для заповнення промарковано кольором.</v>
      </c>
    </row>
    <row r="3" spans="1:6" ht="12" customHeight="1" x14ac:dyDescent="0.25">
      <c r="A3" s="92" t="s">
        <v>7</v>
      </c>
      <c r="B3" s="92"/>
      <c r="C3" s="94"/>
      <c r="D3" s="94"/>
      <c r="E3" s="94"/>
    </row>
    <row r="4" spans="1:6" ht="12" customHeight="1" x14ac:dyDescent="0.25">
      <c r="A4" s="92" t="s">
        <v>0</v>
      </c>
      <c r="B4" s="92"/>
      <c r="C4" s="90"/>
      <c r="D4" s="90"/>
      <c r="E4" s="90"/>
    </row>
    <row r="5" spans="1:6" ht="12" customHeight="1" x14ac:dyDescent="0.25">
      <c r="A5" s="92" t="s">
        <v>1</v>
      </c>
      <c r="B5" s="92"/>
      <c r="C5" s="90"/>
      <c r="D5" s="90"/>
      <c r="E5" s="90"/>
    </row>
    <row r="6" spans="1:6" ht="12" customHeight="1" x14ac:dyDescent="0.25">
      <c r="A6" s="92" t="s">
        <v>2</v>
      </c>
      <c r="B6" s="92"/>
      <c r="C6" s="93"/>
      <c r="D6" s="93"/>
      <c r="E6" s="93"/>
    </row>
    <row r="7" spans="1:6" ht="12" customHeight="1" x14ac:dyDescent="0.25">
      <c r="A7" s="92" t="s">
        <v>3</v>
      </c>
      <c r="B7" s="92"/>
      <c r="C7" s="90"/>
      <c r="D7" s="90"/>
      <c r="E7" s="90"/>
    </row>
    <row r="8" spans="1:6" ht="12" customHeight="1" x14ac:dyDescent="0.25">
      <c r="A8" s="92" t="s">
        <v>4</v>
      </c>
      <c r="B8" s="92"/>
      <c r="C8" s="90"/>
      <c r="D8" s="90"/>
      <c r="E8" s="90"/>
    </row>
    <row r="9" spans="1:6" ht="12" customHeight="1" x14ac:dyDescent="0.25">
      <c r="A9" s="92" t="s">
        <v>8</v>
      </c>
      <c r="B9" s="92"/>
      <c r="C9" s="93"/>
      <c r="D9" s="93"/>
      <c r="E9" s="93"/>
    </row>
    <row r="10" spans="1:6" ht="12" customHeight="1" x14ac:dyDescent="0.25">
      <c r="A10" s="92" t="s">
        <v>9</v>
      </c>
      <c r="B10" s="92"/>
      <c r="C10" s="90"/>
      <c r="D10" s="90"/>
      <c r="E10" s="90"/>
    </row>
    <row r="11" spans="1:6" ht="12" customHeight="1" x14ac:dyDescent="0.25">
      <c r="A11" s="92" t="s">
        <v>10</v>
      </c>
      <c r="B11" s="92"/>
      <c r="C11" s="93"/>
      <c r="D11" s="93"/>
      <c r="E11" s="93"/>
    </row>
    <row r="12" spans="1:6" ht="12" customHeight="1" x14ac:dyDescent="0.25">
      <c r="A12" s="92" t="s">
        <v>11</v>
      </c>
      <c r="B12" s="92"/>
      <c r="C12" s="90"/>
      <c r="D12" s="90"/>
      <c r="E12" s="90"/>
    </row>
    <row r="13" spans="1:6" ht="12" customHeight="1" x14ac:dyDescent="0.25">
      <c r="A13" s="95" t="s">
        <v>13</v>
      </c>
      <c r="B13" s="95"/>
      <c r="C13" s="90"/>
      <c r="D13" s="90"/>
      <c r="E13" s="90"/>
    </row>
    <row r="14" spans="1:6" ht="12" customHeight="1" x14ac:dyDescent="0.25">
      <c r="A14" s="92" t="s">
        <v>12</v>
      </c>
      <c r="B14" s="92"/>
      <c r="C14" s="90"/>
      <c r="D14" s="90"/>
      <c r="E14" s="90"/>
    </row>
    <row r="15" spans="1:6" ht="12" customHeight="1" x14ac:dyDescent="0.25">
      <c r="A15" s="92" t="s">
        <v>5</v>
      </c>
      <c r="B15" s="92"/>
      <c r="C15" s="90"/>
      <c r="D15" s="90"/>
      <c r="E15" s="90"/>
    </row>
    <row r="16" spans="1:6" ht="12" customHeight="1" x14ac:dyDescent="0.25">
      <c r="A16" s="92" t="s">
        <v>6</v>
      </c>
      <c r="B16" s="92"/>
      <c r="C16" s="90"/>
      <c r="D16" s="90"/>
      <c r="E16" s="90"/>
    </row>
    <row r="17" spans="1:5" ht="12" customHeight="1" x14ac:dyDescent="0.25">
      <c r="A17" s="92" t="s">
        <v>25</v>
      </c>
      <c r="B17" s="92"/>
      <c r="C17" s="90"/>
      <c r="D17" s="90"/>
      <c r="E17" s="90"/>
    </row>
    <row r="18" spans="1:5" ht="24" customHeight="1" x14ac:dyDescent="0.25">
      <c r="A18" s="96" t="s">
        <v>111</v>
      </c>
      <c r="B18" s="91"/>
      <c r="C18" s="90"/>
      <c r="D18" s="90"/>
      <c r="E18" s="90"/>
    </row>
    <row r="19" spans="1:5" ht="12.75" customHeight="1" x14ac:dyDescent="0.25">
      <c r="A19" s="91" t="s">
        <v>72</v>
      </c>
      <c r="B19" s="91"/>
      <c r="C19" s="90"/>
      <c r="D19" s="90"/>
      <c r="E19" s="90"/>
    </row>
    <row r="20" spans="1:5" ht="39" customHeight="1" x14ac:dyDescent="0.25">
      <c r="A20" s="91" t="s">
        <v>88</v>
      </c>
      <c r="B20" s="91"/>
      <c r="C20" s="90"/>
      <c r="D20" s="90"/>
      <c r="E20" s="90"/>
    </row>
    <row r="21" spans="1:5" ht="102.75" customHeight="1" x14ac:dyDescent="0.25">
      <c r="A21" s="91" t="s">
        <v>114</v>
      </c>
      <c r="B21" s="91"/>
      <c r="C21" s="90"/>
      <c r="D21" s="90"/>
      <c r="E21" s="90"/>
    </row>
    <row r="22" spans="1:5" ht="26.25" customHeight="1" x14ac:dyDescent="0.25">
      <c r="A22" s="92" t="s">
        <v>24</v>
      </c>
      <c r="B22" s="92"/>
      <c r="C22" s="90"/>
      <c r="D22" s="90"/>
      <c r="E22" s="90"/>
    </row>
    <row r="23" spans="1:5" ht="162" customHeight="1" x14ac:dyDescent="0.25">
      <c r="A23" s="97" t="s">
        <v>96</v>
      </c>
      <c r="B23" s="98"/>
      <c r="C23" s="90"/>
      <c r="D23" s="90"/>
      <c r="E23" s="90"/>
    </row>
    <row r="24" spans="1:5" ht="52.5" customHeight="1" x14ac:dyDescent="0.25">
      <c r="A24" s="101" t="s">
        <v>94</v>
      </c>
      <c r="B24" s="98"/>
      <c r="C24" s="90"/>
      <c r="D24" s="90"/>
      <c r="E24" s="90"/>
    </row>
    <row r="25" spans="1:5" ht="27.75" customHeight="1" x14ac:dyDescent="0.25">
      <c r="A25" s="92" t="s">
        <v>95</v>
      </c>
      <c r="B25" s="92"/>
      <c r="C25" s="90"/>
      <c r="D25" s="90"/>
      <c r="E25" s="90"/>
    </row>
    <row r="26" spans="1:5" ht="28.5" customHeight="1" x14ac:dyDescent="0.25">
      <c r="A26" s="102" t="s">
        <v>97</v>
      </c>
      <c r="B26" s="96"/>
      <c r="C26" s="90"/>
      <c r="D26" s="90"/>
      <c r="E26" s="90"/>
    </row>
    <row r="27" spans="1:5" ht="26.25" customHeight="1" x14ac:dyDescent="0.25">
      <c r="A27" s="101" t="s">
        <v>68</v>
      </c>
      <c r="B27" s="98"/>
      <c r="C27" s="90"/>
      <c r="D27" s="90"/>
      <c r="E27" s="90"/>
    </row>
    <row r="28" spans="1:5" ht="12" customHeight="1" x14ac:dyDescent="0.25">
      <c r="A28" s="101" t="s">
        <v>81</v>
      </c>
      <c r="B28" s="98"/>
      <c r="C28" s="90"/>
      <c r="D28" s="90"/>
      <c r="E28" s="90"/>
    </row>
    <row r="29" spans="1:5" s="15" customFormat="1" ht="25.5" x14ac:dyDescent="0.25">
      <c r="A29" s="19" t="s">
        <v>14</v>
      </c>
      <c r="B29" s="14" t="s">
        <v>15</v>
      </c>
      <c r="C29" s="14" t="s">
        <v>110</v>
      </c>
      <c r="D29" s="14" t="s">
        <v>109</v>
      </c>
      <c r="E29" s="14" t="s">
        <v>26</v>
      </c>
    </row>
    <row r="30" spans="1:5" ht="15" customHeight="1" x14ac:dyDescent="0.25">
      <c r="A30" s="20" t="s">
        <v>71</v>
      </c>
      <c r="B30" s="12">
        <f>'Додаток 2'!B14</f>
        <v>3130</v>
      </c>
      <c r="C30" s="7"/>
      <c r="D30" s="8">
        <f>$B30*(C30+C36+C37+C38)</f>
        <v>0</v>
      </c>
      <c r="E30" s="8"/>
    </row>
    <row r="31" spans="1:5" x14ac:dyDescent="0.25">
      <c r="A31" s="20" t="s">
        <v>80</v>
      </c>
      <c r="B31" s="12">
        <f>'Додаток 2'!D14</f>
        <v>400</v>
      </c>
      <c r="C31" s="7"/>
      <c r="D31" s="8">
        <f>$B31*(C31+C36+C37)</f>
        <v>0</v>
      </c>
      <c r="E31" s="8"/>
    </row>
    <row r="32" spans="1:5" x14ac:dyDescent="0.25">
      <c r="A32" s="20" t="s">
        <v>79</v>
      </c>
      <c r="B32" s="12">
        <f>'Додаток 2'!F14</f>
        <v>156</v>
      </c>
      <c r="C32" s="7"/>
      <c r="D32" s="8">
        <f>$B32*(C32+C36+C37+C39)</f>
        <v>0</v>
      </c>
      <c r="E32" s="8"/>
    </row>
    <row r="33" spans="1:5" ht="15" customHeight="1" x14ac:dyDescent="0.25">
      <c r="A33" s="20" t="s">
        <v>92</v>
      </c>
      <c r="B33" s="12">
        <f>'Додаток 2'!H14</f>
        <v>1400</v>
      </c>
      <c r="C33" s="7"/>
      <c r="D33" s="8">
        <f>$B33*(C33+C37+C40+C41+C42)</f>
        <v>0</v>
      </c>
      <c r="E33" s="8"/>
    </row>
    <row r="34" spans="1:5" ht="15" customHeight="1" x14ac:dyDescent="0.25">
      <c r="A34" s="99" t="s">
        <v>77</v>
      </c>
      <c r="B34" s="100"/>
      <c r="C34" s="10"/>
      <c r="D34" s="11">
        <f>SUM(D30:D33)</f>
        <v>0</v>
      </c>
      <c r="E34" s="1"/>
    </row>
    <row r="35" spans="1:5" s="15" customFormat="1" ht="38.25" x14ac:dyDescent="0.25">
      <c r="A35" s="88" t="s">
        <v>89</v>
      </c>
      <c r="B35" s="89"/>
      <c r="C35" s="16" t="s">
        <v>87</v>
      </c>
      <c r="E35" s="2"/>
    </row>
    <row r="36" spans="1:5" ht="27" customHeight="1" x14ac:dyDescent="0.25">
      <c r="A36" s="103" t="s">
        <v>98</v>
      </c>
      <c r="B36" s="104"/>
      <c r="C36" s="9"/>
    </row>
    <row r="37" spans="1:5" ht="27" customHeight="1" x14ac:dyDescent="0.25">
      <c r="A37" s="103" t="s">
        <v>104</v>
      </c>
      <c r="B37" s="104"/>
      <c r="C37" s="9"/>
    </row>
    <row r="38" spans="1:5" ht="27" customHeight="1" x14ac:dyDescent="0.25">
      <c r="A38" s="103" t="s">
        <v>99</v>
      </c>
      <c r="B38" s="104"/>
      <c r="C38" s="9"/>
    </row>
    <row r="39" spans="1:5" ht="27" customHeight="1" x14ac:dyDescent="0.25">
      <c r="A39" s="103" t="s">
        <v>100</v>
      </c>
      <c r="B39" s="104"/>
      <c r="C39" s="9"/>
    </row>
    <row r="40" spans="1:5" ht="27" customHeight="1" x14ac:dyDescent="0.25">
      <c r="A40" s="103" t="s">
        <v>101</v>
      </c>
      <c r="B40" s="104"/>
      <c r="C40" s="9"/>
    </row>
    <row r="41" spans="1:5" ht="27" customHeight="1" x14ac:dyDescent="0.25">
      <c r="A41" s="103" t="s">
        <v>102</v>
      </c>
      <c r="B41" s="104"/>
      <c r="C41" s="9"/>
    </row>
    <row r="42" spans="1:5" ht="27" customHeight="1" x14ac:dyDescent="0.25">
      <c r="A42" s="103" t="s">
        <v>103</v>
      </c>
      <c r="B42" s="104"/>
      <c r="C42" s="9"/>
    </row>
  </sheetData>
  <sheetProtection algorithmName="SHA-512" hashValue="k0vkZFLsJB2W0DeflCvrrP8akB+pLN2HInHPSCjK1/hTc7CpyeH6f7AP+2xxLQqxlYMqA7xb7TjKMUgrUZGPqQ==" saltValue="2Vvlodq21ZoUe2i+emo1uQ==" spinCount="100000" sheet="1" objects="1" scenarios="1" formatColumns="0" formatRows="0"/>
  <protectedRanges>
    <protectedRange sqref="C1:E1048576" name="Диапазон1"/>
  </protectedRanges>
  <mergeCells count="61">
    <mergeCell ref="A39:B39"/>
    <mergeCell ref="A40:B40"/>
    <mergeCell ref="A41:B41"/>
    <mergeCell ref="A42:B42"/>
    <mergeCell ref="A36:B36"/>
    <mergeCell ref="A37:B37"/>
    <mergeCell ref="A38:B38"/>
    <mergeCell ref="C27:E27"/>
    <mergeCell ref="C28:E28"/>
    <mergeCell ref="A34:B34"/>
    <mergeCell ref="A24:B24"/>
    <mergeCell ref="C24:E24"/>
    <mergeCell ref="A25:B25"/>
    <mergeCell ref="C25:E25"/>
    <mergeCell ref="A26:B26"/>
    <mergeCell ref="C26:E26"/>
    <mergeCell ref="A27:B27"/>
    <mergeCell ref="A28:B28"/>
    <mergeCell ref="A22:B22"/>
    <mergeCell ref="C22:E22"/>
    <mergeCell ref="C23:E23"/>
    <mergeCell ref="A19:B19"/>
    <mergeCell ref="A18:B18"/>
    <mergeCell ref="C18:E18"/>
    <mergeCell ref="C19:E19"/>
    <mergeCell ref="A20:B20"/>
    <mergeCell ref="C20:E20"/>
    <mergeCell ref="A23:B23"/>
    <mergeCell ref="C15:E15"/>
    <mergeCell ref="A16:B16"/>
    <mergeCell ref="C16:E16"/>
    <mergeCell ref="A17:B17"/>
    <mergeCell ref="C17:E17"/>
    <mergeCell ref="A3:B3"/>
    <mergeCell ref="C3:E3"/>
    <mergeCell ref="A4:B4"/>
    <mergeCell ref="C4:E4"/>
    <mergeCell ref="C8:E8"/>
    <mergeCell ref="A8:B8"/>
    <mergeCell ref="A5:B5"/>
    <mergeCell ref="C5:E5"/>
    <mergeCell ref="A6:B6"/>
    <mergeCell ref="C6:E6"/>
    <mergeCell ref="A7:B7"/>
    <mergeCell ref="C7:E7"/>
    <mergeCell ref="A35:B35"/>
    <mergeCell ref="C21:E21"/>
    <mergeCell ref="A21:B21"/>
    <mergeCell ref="A9:B9"/>
    <mergeCell ref="C9:E9"/>
    <mergeCell ref="A10:B10"/>
    <mergeCell ref="C10:E10"/>
    <mergeCell ref="A11:B11"/>
    <mergeCell ref="C11:E11"/>
    <mergeCell ref="C12:E12"/>
    <mergeCell ref="A13:B13"/>
    <mergeCell ref="C13:E13"/>
    <mergeCell ref="A14:B14"/>
    <mergeCell ref="C14:E14"/>
    <mergeCell ref="A12:B12"/>
    <mergeCell ref="A15:B15"/>
  </mergeCells>
  <conditionalFormatting sqref="C23:E25 C3:E19 C35:C42 C27:E33 C21:E21">
    <cfRule type="containsBlanks" dxfId="6" priority="40">
      <formula>LEN(TRIM(C3))=0</formula>
    </cfRule>
  </conditionalFormatting>
  <conditionalFormatting sqref="D34 C36:C42 D30:E33">
    <cfRule type="cellIs" dxfId="5" priority="39" operator="equal">
      <formula>0</formula>
    </cfRule>
  </conditionalFormatting>
  <conditionalFormatting sqref="C23">
    <cfRule type="containsBlanks" dxfId="4" priority="38">
      <formula>LEN(TRIM(C23))=0</formula>
    </cfRule>
  </conditionalFormatting>
  <conditionalFormatting sqref="D34">
    <cfRule type="containsBlanks" dxfId="3" priority="30">
      <formula>LEN(TRIM(D34))=0</formula>
    </cfRule>
  </conditionalFormatting>
  <conditionalFormatting sqref="C22:E22">
    <cfRule type="containsBlanks" dxfId="2" priority="29">
      <formula>LEN(TRIM(C22))=0</formula>
    </cfRule>
  </conditionalFormatting>
  <conditionalFormatting sqref="C26:E26">
    <cfRule type="containsBlanks" dxfId="1" priority="28">
      <formula>LEN(TRIM(C26))=0</formula>
    </cfRule>
  </conditionalFormatting>
  <conditionalFormatting sqref="C20:E21">
    <cfRule type="containsBlanks" dxfId="0" priority="26">
      <formula>LEN(TRIM(C20))=0</formula>
    </cfRule>
  </conditionalFormatting>
  <hyperlinks>
    <hyperlink ref="A21:B21" location="'Додаток 2'!A1" display="'Додаток 2'!A1" xr:uid="{37DA46DD-5252-40A8-99AE-76509136A786}"/>
  </hyperlinks>
  <pageMargins left="0.27559055118110237" right="0.19685039370078741" top="0.19685039370078741" bottom="0.3543307086614173" header="0.19685039370078741" footer="0.19685039370078741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A9CC5-895F-428F-A15D-F7F3DB4BC069}">
  <dimension ref="A1:H72"/>
  <sheetViews>
    <sheetView zoomScaleNormal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ColWidth="9.140625" defaultRowHeight="12.75" x14ac:dyDescent="0.2"/>
  <cols>
    <col min="1" max="1" width="47.28515625" style="13" customWidth="1"/>
    <col min="2" max="7" width="30" style="13" customWidth="1"/>
    <col min="8" max="8" width="66.85546875" style="13" customWidth="1"/>
    <col min="9" max="16384" width="9.140625" style="13"/>
  </cols>
  <sheetData>
    <row r="1" spans="1:8" x14ac:dyDescent="0.2">
      <c r="A1" s="23" t="s">
        <v>93</v>
      </c>
      <c r="B1" s="49"/>
      <c r="C1" s="23"/>
    </row>
    <row r="2" spans="1:8" x14ac:dyDescent="0.2">
      <c r="A2" s="13" t="str">
        <f>Документація!B2</f>
        <v>Зимова форма для працівників торгової мережі Фокстрот</v>
      </c>
      <c r="B2" s="50"/>
    </row>
    <row r="3" spans="1:8" s="18" customFormat="1" x14ac:dyDescent="0.25">
      <c r="A3" s="51" t="s">
        <v>14</v>
      </c>
      <c r="B3" s="108" t="s">
        <v>71</v>
      </c>
      <c r="C3" s="109"/>
      <c r="D3" s="110" t="s">
        <v>80</v>
      </c>
      <c r="E3" s="109"/>
      <c r="F3" s="110" t="s">
        <v>86</v>
      </c>
      <c r="G3" s="109"/>
      <c r="H3" s="70" t="s">
        <v>92</v>
      </c>
    </row>
    <row r="4" spans="1:8" s="54" customFormat="1" ht="365.25" customHeight="1" x14ac:dyDescent="0.2">
      <c r="A4" s="52" t="s">
        <v>27</v>
      </c>
      <c r="B4" s="107" t="s">
        <v>105</v>
      </c>
      <c r="C4" s="107"/>
      <c r="D4" s="107" t="s">
        <v>106</v>
      </c>
      <c r="E4" s="107"/>
      <c r="F4" s="107" t="s">
        <v>107</v>
      </c>
      <c r="G4" s="107"/>
      <c r="H4" s="53" t="s">
        <v>108</v>
      </c>
    </row>
    <row r="5" spans="1:8" x14ac:dyDescent="0.2">
      <c r="A5" s="55" t="s">
        <v>23</v>
      </c>
      <c r="B5" s="55" t="s">
        <v>85</v>
      </c>
      <c r="C5" s="55" t="s">
        <v>84</v>
      </c>
      <c r="D5" s="55" t="s">
        <v>85</v>
      </c>
      <c r="E5" s="55" t="s">
        <v>84</v>
      </c>
      <c r="F5" s="55" t="s">
        <v>85</v>
      </c>
      <c r="G5" s="55" t="s">
        <v>84</v>
      </c>
      <c r="H5" s="55" t="s">
        <v>85</v>
      </c>
    </row>
    <row r="6" spans="1:8" x14ac:dyDescent="0.2">
      <c r="A6" s="56" t="s">
        <v>28</v>
      </c>
      <c r="B6" s="56">
        <v>100</v>
      </c>
      <c r="C6" s="56">
        <v>200</v>
      </c>
      <c r="D6" s="56">
        <v>8</v>
      </c>
      <c r="E6" s="56">
        <v>20</v>
      </c>
      <c r="F6" s="56">
        <v>4</v>
      </c>
      <c r="G6" s="56"/>
      <c r="H6" s="56"/>
    </row>
    <row r="7" spans="1:8" x14ac:dyDescent="0.2">
      <c r="A7" s="57" t="s">
        <v>22</v>
      </c>
      <c r="B7" s="58">
        <v>160</v>
      </c>
      <c r="C7" s="58">
        <v>280</v>
      </c>
      <c r="D7" s="58">
        <v>30</v>
      </c>
      <c r="E7" s="58">
        <v>20</v>
      </c>
      <c r="F7" s="58">
        <v>20</v>
      </c>
      <c r="G7" s="58">
        <v>4</v>
      </c>
      <c r="H7" s="58">
        <v>210</v>
      </c>
    </row>
    <row r="8" spans="1:8" x14ac:dyDescent="0.2">
      <c r="A8" s="57" t="s">
        <v>21</v>
      </c>
      <c r="B8" s="58">
        <v>640</v>
      </c>
      <c r="C8" s="58">
        <v>280</v>
      </c>
      <c r="D8" s="58">
        <v>80</v>
      </c>
      <c r="E8" s="58">
        <v>30</v>
      </c>
      <c r="F8" s="58">
        <v>50</v>
      </c>
      <c r="G8" s="58">
        <v>6</v>
      </c>
      <c r="H8" s="58">
        <v>489.99999999999994</v>
      </c>
    </row>
    <row r="9" spans="1:8" x14ac:dyDescent="0.2">
      <c r="A9" s="57" t="s">
        <v>20</v>
      </c>
      <c r="B9" s="58">
        <v>640</v>
      </c>
      <c r="C9" s="58">
        <v>160</v>
      </c>
      <c r="D9" s="58">
        <v>90</v>
      </c>
      <c r="E9" s="58">
        <v>20</v>
      </c>
      <c r="F9" s="58">
        <v>36</v>
      </c>
      <c r="G9" s="58">
        <v>2</v>
      </c>
      <c r="H9" s="58">
        <v>364</v>
      </c>
    </row>
    <row r="10" spans="1:8" x14ac:dyDescent="0.2">
      <c r="A10" s="57" t="s">
        <v>19</v>
      </c>
      <c r="B10" s="58">
        <v>300</v>
      </c>
      <c r="C10" s="58">
        <v>100</v>
      </c>
      <c r="D10" s="58">
        <v>50</v>
      </c>
      <c r="E10" s="58">
        <v>6</v>
      </c>
      <c r="F10" s="58">
        <v>18</v>
      </c>
      <c r="G10" s="58">
        <v>4</v>
      </c>
      <c r="H10" s="58">
        <v>210</v>
      </c>
    </row>
    <row r="11" spans="1:8" x14ac:dyDescent="0.2">
      <c r="A11" s="57" t="s">
        <v>18</v>
      </c>
      <c r="B11" s="58">
        <v>184</v>
      </c>
      <c r="C11" s="58">
        <v>20</v>
      </c>
      <c r="D11" s="58">
        <v>30</v>
      </c>
      <c r="E11" s="58">
        <v>6</v>
      </c>
      <c r="F11" s="58">
        <v>6</v>
      </c>
      <c r="G11" s="58"/>
      <c r="H11" s="58">
        <v>70</v>
      </c>
    </row>
    <row r="12" spans="1:8" x14ac:dyDescent="0.2">
      <c r="A12" s="57" t="s">
        <v>17</v>
      </c>
      <c r="B12" s="58">
        <v>50</v>
      </c>
      <c r="C12" s="58">
        <v>16</v>
      </c>
      <c r="D12" s="58">
        <v>6</v>
      </c>
      <c r="E12" s="58">
        <v>4</v>
      </c>
      <c r="F12" s="58">
        <v>6</v>
      </c>
      <c r="G12" s="58"/>
      <c r="H12" s="58">
        <v>56</v>
      </c>
    </row>
    <row r="13" spans="1:8" x14ac:dyDescent="0.2">
      <c r="A13" s="57" t="s">
        <v>83</v>
      </c>
      <c r="B13" s="59">
        <f t="shared" ref="B13:F13" si="0">SUM(B6:B12)</f>
        <v>2074</v>
      </c>
      <c r="C13" s="59">
        <f t="shared" si="0"/>
        <v>1056</v>
      </c>
      <c r="D13" s="59">
        <f t="shared" si="0"/>
        <v>294</v>
      </c>
      <c r="E13" s="59">
        <f t="shared" si="0"/>
        <v>106</v>
      </c>
      <c r="F13" s="59">
        <f t="shared" si="0"/>
        <v>140</v>
      </c>
      <c r="G13" s="59">
        <f>SUM(G6:G12)</f>
        <v>16</v>
      </c>
      <c r="H13" s="69"/>
    </row>
    <row r="14" spans="1:8" x14ac:dyDescent="0.2">
      <c r="A14" s="59" t="s">
        <v>16</v>
      </c>
      <c r="B14" s="105">
        <f>B13+C13</f>
        <v>3130</v>
      </c>
      <c r="C14" s="105"/>
      <c r="D14" s="105">
        <f>D13+E13</f>
        <v>400</v>
      </c>
      <c r="E14" s="105"/>
      <c r="F14" s="105">
        <f>F13+G13</f>
        <v>156</v>
      </c>
      <c r="G14" s="105"/>
      <c r="H14" s="48">
        <f>SUM(H6:H12)</f>
        <v>1400</v>
      </c>
    </row>
    <row r="15" spans="1:8" x14ac:dyDescent="0.2">
      <c r="A15" s="106" t="s">
        <v>82</v>
      </c>
      <c r="B15" s="60"/>
      <c r="H15" s="71"/>
    </row>
    <row r="16" spans="1:8" x14ac:dyDescent="0.2">
      <c r="A16" s="106"/>
      <c r="B16" s="60"/>
      <c r="H16" s="71"/>
    </row>
    <row r="17" spans="1:8" x14ac:dyDescent="0.2">
      <c r="A17" s="106"/>
      <c r="B17" s="60"/>
      <c r="H17" s="71"/>
    </row>
    <row r="18" spans="1:8" x14ac:dyDescent="0.2">
      <c r="A18" s="106"/>
      <c r="B18" s="60"/>
      <c r="H18" s="71"/>
    </row>
    <row r="19" spans="1:8" x14ac:dyDescent="0.2">
      <c r="A19" s="106"/>
      <c r="B19" s="60"/>
      <c r="H19" s="71"/>
    </row>
    <row r="20" spans="1:8" x14ac:dyDescent="0.2">
      <c r="A20" s="106"/>
      <c r="B20" s="60"/>
      <c r="H20" s="71"/>
    </row>
    <row r="21" spans="1:8" x14ac:dyDescent="0.2">
      <c r="A21" s="106"/>
      <c r="B21" s="60"/>
      <c r="H21" s="71"/>
    </row>
    <row r="22" spans="1:8" x14ac:dyDescent="0.2">
      <c r="A22" s="106"/>
      <c r="B22" s="60"/>
      <c r="H22" s="71"/>
    </row>
    <row r="23" spans="1:8" x14ac:dyDescent="0.2">
      <c r="A23" s="106"/>
      <c r="B23" s="60"/>
      <c r="H23" s="71"/>
    </row>
    <row r="24" spans="1:8" x14ac:dyDescent="0.2">
      <c r="A24" s="106"/>
      <c r="B24" s="60"/>
      <c r="H24" s="71"/>
    </row>
    <row r="25" spans="1:8" x14ac:dyDescent="0.2">
      <c r="A25" s="106"/>
      <c r="B25" s="60"/>
      <c r="H25" s="71"/>
    </row>
    <row r="26" spans="1:8" x14ac:dyDescent="0.2">
      <c r="A26" s="106"/>
      <c r="B26" s="60"/>
      <c r="H26" s="71"/>
    </row>
    <row r="27" spans="1:8" x14ac:dyDescent="0.2">
      <c r="A27" s="106"/>
      <c r="B27" s="60"/>
      <c r="D27" s="23"/>
      <c r="E27" s="23"/>
      <c r="F27" s="23"/>
      <c r="G27" s="23"/>
      <c r="H27" s="72"/>
    </row>
    <row r="28" spans="1:8" x14ac:dyDescent="0.2">
      <c r="A28" s="106"/>
      <c r="B28" s="60"/>
      <c r="D28" s="23"/>
      <c r="E28" s="23"/>
      <c r="F28" s="23"/>
      <c r="G28" s="23"/>
      <c r="H28" s="72"/>
    </row>
    <row r="29" spans="1:8" x14ac:dyDescent="0.2">
      <c r="A29" s="106"/>
      <c r="B29" s="60"/>
      <c r="D29" s="61"/>
      <c r="E29" s="61"/>
      <c r="F29" s="61"/>
      <c r="G29" s="61"/>
      <c r="H29" s="73"/>
    </row>
    <row r="30" spans="1:8" x14ac:dyDescent="0.2">
      <c r="A30" s="106"/>
      <c r="B30" s="60"/>
      <c r="H30" s="71"/>
    </row>
    <row r="31" spans="1:8" x14ac:dyDescent="0.2">
      <c r="A31" s="106"/>
      <c r="B31" s="23"/>
      <c r="C31" s="23"/>
      <c r="H31" s="71"/>
    </row>
    <row r="32" spans="1:8" x14ac:dyDescent="0.2">
      <c r="A32" s="106"/>
      <c r="B32" s="60"/>
      <c r="H32" s="71"/>
    </row>
    <row r="33" spans="1:8" x14ac:dyDescent="0.2">
      <c r="A33" s="106"/>
      <c r="B33" s="60"/>
      <c r="H33" s="71"/>
    </row>
    <row r="34" spans="1:8" x14ac:dyDescent="0.2">
      <c r="A34" s="106"/>
      <c r="B34" s="60"/>
      <c r="H34" s="71"/>
    </row>
    <row r="35" spans="1:8" x14ac:dyDescent="0.2">
      <c r="A35" s="106"/>
      <c r="B35" s="23"/>
      <c r="C35" s="23"/>
      <c r="H35" s="71"/>
    </row>
    <row r="36" spans="1:8" ht="35.25" customHeight="1" x14ac:dyDescent="0.2">
      <c r="A36" s="106"/>
      <c r="B36" s="62"/>
      <c r="C36" s="63"/>
      <c r="H36" s="71"/>
    </row>
    <row r="37" spans="1:8" x14ac:dyDescent="0.2">
      <c r="A37" s="46"/>
      <c r="B37" s="60"/>
      <c r="H37" s="71"/>
    </row>
    <row r="38" spans="1:8" x14ac:dyDescent="0.2">
      <c r="A38" s="46"/>
      <c r="B38" s="60"/>
      <c r="H38" s="71"/>
    </row>
    <row r="39" spans="1:8" x14ac:dyDescent="0.2">
      <c r="A39" s="46"/>
      <c r="B39" s="60"/>
      <c r="H39" s="71"/>
    </row>
    <row r="40" spans="1:8" x14ac:dyDescent="0.2">
      <c r="A40" s="47"/>
      <c r="B40" s="74"/>
      <c r="C40" s="75"/>
      <c r="D40" s="75"/>
      <c r="E40" s="75"/>
      <c r="F40" s="75"/>
      <c r="G40" s="75"/>
      <c r="H40" s="76"/>
    </row>
    <row r="41" spans="1:8" x14ac:dyDescent="0.2">
      <c r="A41" s="64"/>
      <c r="B41" s="60"/>
      <c r="D41" s="65"/>
      <c r="E41" s="65"/>
      <c r="F41" s="65"/>
      <c r="G41" s="65"/>
      <c r="H41" s="65"/>
    </row>
    <row r="42" spans="1:8" x14ac:dyDescent="0.2">
      <c r="A42" s="64"/>
      <c r="B42" s="60"/>
      <c r="D42" s="65"/>
      <c r="E42" s="65"/>
      <c r="F42" s="65"/>
      <c r="G42" s="65"/>
      <c r="H42" s="65"/>
    </row>
    <row r="43" spans="1:8" x14ac:dyDescent="0.2">
      <c r="A43" s="64"/>
      <c r="B43" s="60"/>
      <c r="D43" s="65"/>
      <c r="E43" s="65"/>
      <c r="F43" s="65"/>
      <c r="G43" s="65"/>
      <c r="H43" s="65"/>
    </row>
    <row r="44" spans="1:8" x14ac:dyDescent="0.2">
      <c r="A44" s="64"/>
      <c r="B44" s="60"/>
      <c r="D44" s="65"/>
      <c r="E44" s="65"/>
      <c r="F44" s="65"/>
      <c r="G44" s="65"/>
      <c r="H44" s="65"/>
    </row>
    <row r="45" spans="1:8" x14ac:dyDescent="0.2">
      <c r="A45" s="64"/>
      <c r="B45" s="60"/>
      <c r="D45" s="65"/>
      <c r="E45" s="65"/>
      <c r="F45" s="65"/>
      <c r="G45" s="65"/>
      <c r="H45" s="65"/>
    </row>
    <row r="46" spans="1:8" x14ac:dyDescent="0.2">
      <c r="A46" s="64"/>
      <c r="B46" s="60"/>
      <c r="D46" s="65"/>
      <c r="E46" s="65"/>
      <c r="F46" s="65"/>
      <c r="G46" s="65"/>
      <c r="H46" s="65"/>
    </row>
    <row r="47" spans="1:8" x14ac:dyDescent="0.2">
      <c r="A47" s="64"/>
      <c r="B47" s="60"/>
      <c r="D47" s="65"/>
      <c r="E47" s="65"/>
      <c r="F47" s="65"/>
      <c r="G47" s="65"/>
      <c r="H47" s="65"/>
    </row>
    <row r="48" spans="1:8" x14ac:dyDescent="0.2">
      <c r="A48" s="64"/>
      <c r="B48" s="60"/>
      <c r="D48" s="65"/>
      <c r="E48" s="65"/>
      <c r="F48" s="65"/>
      <c r="G48" s="65"/>
      <c r="H48" s="65"/>
    </row>
    <row r="49" spans="1:8" x14ac:dyDescent="0.2">
      <c r="A49" s="64"/>
      <c r="B49" s="60"/>
      <c r="D49" s="65"/>
      <c r="E49" s="65"/>
      <c r="F49" s="65"/>
      <c r="G49" s="65"/>
      <c r="H49" s="65"/>
    </row>
    <row r="50" spans="1:8" ht="31.5" customHeight="1" x14ac:dyDescent="0.2">
      <c r="A50" s="64"/>
      <c r="B50" s="60"/>
      <c r="D50" s="65"/>
      <c r="E50" s="65"/>
      <c r="F50" s="65"/>
      <c r="G50" s="65"/>
      <c r="H50" s="65"/>
    </row>
    <row r="51" spans="1:8" x14ac:dyDescent="0.2">
      <c r="A51" s="64"/>
      <c r="B51" s="60"/>
      <c r="D51" s="65"/>
      <c r="E51" s="65"/>
      <c r="F51" s="65"/>
      <c r="G51" s="65"/>
      <c r="H51" s="65"/>
    </row>
    <row r="52" spans="1:8" x14ac:dyDescent="0.2">
      <c r="A52" s="64"/>
      <c r="B52" s="60"/>
      <c r="D52" s="65"/>
      <c r="E52" s="65"/>
      <c r="F52" s="65"/>
      <c r="G52" s="65"/>
      <c r="H52" s="65"/>
    </row>
    <row r="53" spans="1:8" x14ac:dyDescent="0.2">
      <c r="A53" s="64"/>
    </row>
    <row r="54" spans="1:8" x14ac:dyDescent="0.2">
      <c r="A54" s="64"/>
    </row>
    <row r="55" spans="1:8" x14ac:dyDescent="0.2">
      <c r="A55" s="64"/>
    </row>
    <row r="56" spans="1:8" x14ac:dyDescent="0.2">
      <c r="A56" s="64"/>
    </row>
    <row r="57" spans="1:8" x14ac:dyDescent="0.2">
      <c r="A57" s="64"/>
    </row>
    <row r="58" spans="1:8" x14ac:dyDescent="0.2">
      <c r="A58" s="64"/>
    </row>
    <row r="59" spans="1:8" x14ac:dyDescent="0.2">
      <c r="A59" s="64"/>
    </row>
    <row r="60" spans="1:8" x14ac:dyDescent="0.2">
      <c r="A60" s="64"/>
    </row>
    <row r="61" spans="1:8" x14ac:dyDescent="0.2">
      <c r="A61" s="64"/>
    </row>
    <row r="62" spans="1:8" x14ac:dyDescent="0.2">
      <c r="A62" s="64"/>
    </row>
    <row r="63" spans="1:8" x14ac:dyDescent="0.2">
      <c r="A63" s="64"/>
    </row>
    <row r="64" spans="1:8" x14ac:dyDescent="0.2">
      <c r="A64" s="64"/>
    </row>
    <row r="65" spans="1:1" x14ac:dyDescent="0.2">
      <c r="A65" s="64"/>
    </row>
    <row r="66" spans="1:1" x14ac:dyDescent="0.2">
      <c r="A66" s="64"/>
    </row>
    <row r="67" spans="1:1" x14ac:dyDescent="0.2">
      <c r="A67" s="64"/>
    </row>
    <row r="68" spans="1:1" x14ac:dyDescent="0.2">
      <c r="A68" s="64"/>
    </row>
    <row r="69" spans="1:1" x14ac:dyDescent="0.2">
      <c r="A69" s="64"/>
    </row>
    <row r="70" spans="1:1" x14ac:dyDescent="0.2">
      <c r="A70" s="64"/>
    </row>
    <row r="71" spans="1:1" x14ac:dyDescent="0.2">
      <c r="A71" s="64"/>
    </row>
    <row r="72" spans="1:1" x14ac:dyDescent="0.2">
      <c r="A72" s="64"/>
    </row>
  </sheetData>
  <mergeCells count="10">
    <mergeCell ref="D14:E14"/>
    <mergeCell ref="A15:A36"/>
    <mergeCell ref="B4:C4"/>
    <mergeCell ref="B3:C3"/>
    <mergeCell ref="F3:G3"/>
    <mergeCell ref="F4:G4"/>
    <mergeCell ref="D4:E4"/>
    <mergeCell ref="D3:E3"/>
    <mergeCell ref="B14:C14"/>
    <mergeCell ref="F14:G14"/>
  </mergeCells>
  <pageMargins left="0.39370078740157483" right="0.39370078740157483" top="0.39370078740157483" bottom="0.39370078740157483" header="0.11811023622047245" footer="0.11811023622047245"/>
  <pageSetup paperSize="8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4</vt:i4>
      </vt:variant>
    </vt:vector>
  </HeadingPairs>
  <TitlesOfParts>
    <vt:vector size="7" baseType="lpstr">
      <vt:lpstr>Документація</vt:lpstr>
      <vt:lpstr>Додаток 1</vt:lpstr>
      <vt:lpstr>Додаток 2</vt:lpstr>
      <vt:lpstr>'Додаток 2'!Заголовки_для_друку</vt:lpstr>
      <vt:lpstr>'Додаток 1'!Область_друку</vt:lpstr>
      <vt:lpstr>'Додаток 2'!Область_друку</vt:lpstr>
      <vt:lpstr>Документація!Область_друку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2025-06-23T14:58:42Z</dcterms:modified>
</cp:coreProperties>
</file>