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06370E6B-7D67-4BA6-8114-D7014F37F91F}" xr6:coauthVersionLast="36" xr6:coauthVersionMax="36" xr10:uidLastSave="{00000000-0000-0000-0000-000000000000}"/>
  <bookViews>
    <workbookView xWindow="14010" yWindow="-45" windowWidth="15015" windowHeight="13980" tabRatio="739" xr2:uid="{00000000-000D-0000-FFFF-FFFF00000000}"/>
  </bookViews>
  <sheets>
    <sheet name="Документація" sheetId="2" r:id="rId1"/>
    <sheet name="Додаток 1" sheetId="3" r:id="rId2"/>
    <sheet name="Додаток 2" sheetId="4" r:id="rId3"/>
  </sheets>
  <definedNames>
    <definedName name="_xlnm._FilterDatabase" localSheetId="1" hidden="1">'Додаток 1'!$A$29:$E$31</definedName>
    <definedName name="_xlnm.Print_Area" localSheetId="1">'Додаток 1'!$A$1:$F$32</definedName>
    <definedName name="_xlnm.Print_Area" localSheetId="2">'Додаток 2'!$A$1:$N$55</definedName>
  </definedNames>
  <calcPr calcId="191029"/>
</workbook>
</file>

<file path=xl/calcChain.xml><?xml version="1.0" encoding="utf-8"?>
<calcChain xmlns="http://schemas.openxmlformats.org/spreadsheetml/2006/main">
  <c r="A2" i="4" l="1"/>
  <c r="F31" i="3" l="1"/>
  <c r="F30" i="3"/>
  <c r="F32" i="3" s="1"/>
  <c r="D2" i="3" l="1"/>
  <c r="D1" i="3" s="1"/>
  <c r="B1" i="3" l="1"/>
  <c r="B2" i="3"/>
  <c r="G2" i="3" l="1"/>
  <c r="E1" i="3" s="1"/>
  <c r="G1" i="3"/>
</calcChain>
</file>

<file path=xl/sharedStrings.xml><?xml version="1.0" encoding="utf-8"?>
<sst xmlns="http://schemas.openxmlformats.org/spreadsheetml/2006/main" count="120" uniqueCount="118">
  <si>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</si>
  <si>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</si>
  <si>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</si>
  <si>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</si>
  <si>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</si>
  <si>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</si>
  <si>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</si>
  <si>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</si>
  <si>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</si>
  <si>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</si>
  <si>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</si>
  <si>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</si>
  <si>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</si>
  <si>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</si>
  <si>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</si>
  <si>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2. Мають необхідне обладнання, кваліфікований персонал та досвід роботи в даному напрямку не менше 3 років.</t>
  </si>
  <si>
    <t>Ціна, грн. з ПДВ</t>
  </si>
  <si>
    <t>Найменування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</si>
  <si>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</si>
  <si>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</si>
  <si>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</si>
  <si>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</si>
  <si>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</si>
  <si>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</si>
  <si>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</si>
  <si>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</si>
  <si>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</si>
  <si>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</si>
  <si>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</si>
  <si>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</si>
  <si>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</si>
  <si>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•  Комерційна пропозиція у форматі Додатку 1 в Excel;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</si>
  <si>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</si>
  <si>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</si>
  <si>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</si>
  <si>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</si>
  <si>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</si>
  <si>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</si>
  <si>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</si>
  <si>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</si>
  <si>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</si>
  <si>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</si>
  <si>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</si>
  <si>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</si>
  <si>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</si>
  <si>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</si>
  <si>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</si>
  <si>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•  Сканкопія комерційної пропозиції у форматі Додатку 1, що завірена підписом керівника та печаткою;</t>
  </si>
  <si>
    <t>Пропозиція Учасника подається в електронному вигляді на адресу:</t>
  </si>
  <si>
    <t>Платник ПДВ- так, ні</t>
  </si>
  <si>
    <t>•  Портфоліо з презентацією подібних робіт.</t>
  </si>
  <si>
    <t>Презентація має бути не більше 2 МБ.</t>
  </si>
  <si>
    <t>•  мінімальна вартість пропозиції.</t>
  </si>
  <si>
    <t>•  строки поставки;</t>
  </si>
  <si>
    <t>Будь-які питання стосовно закупівлі Учасник має направляти на адресу Тендерного комітету:</t>
  </si>
  <si>
    <t>Вказати основних клієнтів за напрямком даної закупівлі</t>
  </si>
  <si>
    <t>•  Сертифікати на матеріали та обладнання;</t>
  </si>
  <si>
    <t>Група Компаній ФОКСТРОТ</t>
  </si>
  <si>
    <t>Торгове обладнання RINGEL</t>
  </si>
  <si>
    <t>Бренд-зона RINGEL</t>
  </si>
  <si>
    <t>Підтвердити наявність контролю якості Обладнання на кожному етапі виробництва</t>
  </si>
  <si>
    <t>Підтвердити наявність власної виробничої бази</t>
  </si>
  <si>
    <t>Додатки 1 та 2 є невід'ємними частинами даної документації процедури закупівлі.</t>
  </si>
  <si>
    <t>Метою закупівлі є вибір підрядника, який має виготовити бренд-зони RINGEL (далі - Обладнання) відповідно до технічного завдання Замовника та доставити на адресу Замовника.</t>
  </si>
  <si>
    <t xml:space="preserve">Макет для друку топеру буде надано Переможцю процедури закупівлі. </t>
  </si>
  <si>
    <t>Учасник може надати свою пропозицію як весь обсяг закупівлі, так і на будь-який з лотів окремо.</t>
  </si>
  <si>
    <t>Строк виготовлення та доставки Обладнання вказати в робочих днях</t>
  </si>
  <si>
    <t>Бренд- зона RINGEL</t>
  </si>
  <si>
    <t>Розмір: 2235х998х400 мм (металева комплектація додана)</t>
  </si>
  <si>
    <t>Порошкове фарбування: чорний.</t>
  </si>
  <si>
    <t>Регульовані підлогові опори.</t>
  </si>
  <si>
    <t xml:space="preserve">    </t>
  </si>
  <si>
    <t xml:space="preserve">       </t>
  </si>
  <si>
    <t xml:space="preserve">                                               </t>
  </si>
  <si>
    <t>Металева комлектація</t>
  </si>
  <si>
    <r>
      <t>Топер  – 959 х299 мм, пластик 3 мм, з УФ друком 4+0.</t>
    </r>
    <r>
      <rPr>
        <b/>
        <sz val="10"/>
        <color theme="1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 xml:space="preserve">Кріплення на 2-сторонній скотч.   </t>
    </r>
  </si>
  <si>
    <r>
      <t xml:space="preserve">Запит комерційної пропозиції, детальна інформація та вимоги щодо предмету закупівлі надано в </t>
    </r>
    <r>
      <rPr>
        <sz val="10"/>
        <color rgb="FF0000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</si>
  <si>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r>
      <t xml:space="preserve">Технічне завдання надано в </t>
    </r>
    <r>
      <rPr>
        <u/>
        <sz val="10"/>
        <color rgb="FF0000CC"/>
        <rFont val="Arial"/>
        <family val="2"/>
        <charset val="204"/>
      </rPr>
      <t>Додатку 2</t>
    </r>
    <r>
      <rPr>
        <sz val="10"/>
        <rFont val="Arial"/>
        <family val="2"/>
        <charset val="204"/>
      </rPr>
      <t>.</t>
    </r>
  </si>
  <si>
    <t>Вартість, грн. з ПДВ</t>
  </si>
  <si>
    <t>Вартість закупівлі, грн. з ПДВ:</t>
  </si>
  <si>
    <t>Кількість, шт.</t>
  </si>
  <si>
    <t>Лот 1</t>
  </si>
  <si>
    <t>Лот 2</t>
  </si>
  <si>
    <t>ЛОТ 1</t>
  </si>
  <si>
    <t>ЛОТ 2</t>
  </si>
  <si>
    <t>Розмір: 2000х610х420 мм.</t>
  </si>
  <si>
    <t>Порошкове фарбування : чорний</t>
  </si>
  <si>
    <t>Каркас – труба 20х20 мм,</t>
  </si>
  <si>
    <t>Топер - 610х200 мм, сталь 0,5 мм.</t>
  </si>
  <si>
    <t>з прикаткою оракала з друком.</t>
  </si>
  <si>
    <t>Комплектація:</t>
  </si>
  <si>
    <t>Гачки одинарні на сітку (дріт 6 мм,</t>
  </si>
  <si>
    <t>Корзина сітчата 610х410х150 мм</t>
  </si>
  <si>
    <t xml:space="preserve">(дріт 3 мм, комірки ~ 50x25) - 1 шт. </t>
  </si>
  <si>
    <t>L - 200 мм) з прозорим цінникотримачем 60х39 мм.- 35 штук.</t>
  </si>
  <si>
    <t>Сітка – дріт 5 мм. комірка 50х50 мм.</t>
  </si>
  <si>
    <t>Підлоговий дисплей Ringel</t>
  </si>
  <si>
    <t>Додаток 2. Технічне завдання</t>
  </si>
  <si>
    <t>Специфікація</t>
  </si>
  <si>
    <t>Дисплей підлоговий RINGEL</t>
  </si>
  <si>
    <t>Кожна бренд-зона передається в розібраному вигляді як окреме місце у вказаній комплектації в упаковці, належній до подальшого транспортування (гофра картон, стрейч плівка).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</si>
  <si>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</si>
  <si>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Умови Договору мають відповідати акцептованій пропозиції Учасника.
Проект договору додається.</t>
  </si>
  <si>
    <t>•  Лист у довільній формі про прийняття умов Договору в редакції Замовника або Протокол розбіжностей до Договору.</t>
  </si>
  <si>
    <t>tender-1191@foxtrot.ua</t>
  </si>
  <si>
    <t>tender-GKF@foxtrot.kiev.ua</t>
  </si>
  <si>
    <r>
      <t xml:space="preserve">Перед запуском Обладнання у виробництво Підрядник має виготовити пілотні зразки кожного з найменуваннь Обладнання для затвердження у Замовника. </t>
    </r>
    <r>
      <rPr>
        <i/>
        <sz val="10"/>
        <rFont val="Arial"/>
        <family val="2"/>
        <charset val="204"/>
      </rPr>
      <t>Підтвердити</t>
    </r>
  </si>
  <si>
    <r>
      <t xml:space="preserve">Обладнання має бути упаковане в гофрокартон та стрейч-плівку у розібраному вигляді, комплектами. Один комплект може складатися з двох-трьох упаковок з відповідним маркуванням.
В кожному комплекті має бути друкована інструкція по складанню Обладнання.
Упаковка має забезпечувати зберігання Обладнання під час транспортування територією України та складського зберігання. </t>
    </r>
    <r>
      <rPr>
        <i/>
        <sz val="10"/>
        <rFont val="Arial"/>
        <family val="2"/>
        <charset val="204"/>
      </rPr>
      <t>Підтвердити</t>
    </r>
  </si>
  <si>
    <r>
      <t xml:space="preserve">Доставка виконується за рахунок Підрядника однією партією на склад Замовника за адресою: Київська обл.,с.Чайки, вул.Олеся Гончара 18. </t>
    </r>
    <r>
      <rPr>
        <i/>
        <sz val="10"/>
        <rFont val="Arial"/>
        <family val="2"/>
        <charset val="204"/>
      </rPr>
      <t xml:space="preserve">Підтвердити </t>
    </r>
  </si>
  <si>
    <r>
      <t xml:space="preserve">Строк заміни неякісного Обладнання по гарантії. </t>
    </r>
    <r>
      <rPr>
        <i/>
        <sz val="10"/>
        <rFont val="Arial"/>
        <family val="2"/>
        <charset val="204"/>
      </rPr>
      <t>Вказати в робочих днях</t>
    </r>
  </si>
  <si>
    <r>
      <t>Строк заміни неякісної рекламної продукції по гарантії.</t>
    </r>
    <r>
      <rPr>
        <i/>
        <sz val="10"/>
        <rFont val="Arial"/>
        <family val="2"/>
        <charset val="204"/>
      </rPr>
      <t xml:space="preserve"> Вказати в робочих днях.</t>
    </r>
  </si>
  <si>
    <r>
      <t xml:space="preserve">Умови оплати: безготівкова оплата по факту поставки виконується протягом 5 банківських днів після надання Підрядником всіх бухгалтерських документів (акт виконаних робіт, видаткова накладна, зареєстрована податкова накладна). </t>
    </r>
    <r>
      <rPr>
        <i/>
        <sz val="10"/>
        <rFont val="Arial"/>
        <family val="2"/>
        <charset val="204"/>
      </rPr>
      <t>Підтвердити</t>
    </r>
  </si>
  <si>
    <r>
      <t>Гарантійний строк експлуатації Обладнання.</t>
    </r>
    <r>
      <rPr>
        <i/>
        <sz val="10"/>
        <rFont val="Arial"/>
        <family val="2"/>
        <charset val="204"/>
      </rPr>
      <t xml:space="preserve"> Вказати в місяцях</t>
    </r>
  </si>
  <si>
    <r>
      <t xml:space="preserve">Тендерна пропозиція має включати вартість всіх матеріалів, робіт та транспортних витрат. </t>
    </r>
    <r>
      <rPr>
        <i/>
        <sz val="10"/>
        <rFont val="Arial"/>
        <family val="2"/>
        <charset val="204"/>
      </rPr>
      <t>Підтвердити</t>
    </r>
  </si>
  <si>
    <r>
      <t xml:space="preserve">Тендерна пропозиція має бути зафіксована в гривнах до повного виконання договірних зобов'язань. </t>
    </r>
    <r>
      <rPr>
        <i/>
        <sz val="10"/>
        <rFont val="Arial"/>
        <family val="2"/>
        <charset val="204"/>
      </rPr>
      <t>Підтвердити.</t>
    </r>
  </si>
  <si>
    <t>Лот</t>
  </si>
  <si>
    <t>№1</t>
  </si>
  <si>
    <t>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</si>
</sst>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#,##0;\-#,##0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_-* #,##0\ &quot;грн.&quot;_-;\-* #,##0\ &quot;грн.&quot;_-;_-* &quot;-&quot;\ &quot;грн.&quot;_-;_-@_-"/>
    <numFmt numFmtId="172" formatCode="_-* #,##0.00\ &quot;грн.&quot;_-;\-* #,##0.00\ &quot;грн.&quot;_-;_-* &quot;-&quot;??\ &quot;грн.&quot;_-;_-@_-"/>
    <numFmt numFmtId="173" formatCode="#,##0;[Red]\-#,##0;;&quot;Error: Entry must be a number&quot;"/>
    <numFmt numFmtId="174" formatCode="#,##0;\(#,##0\)"/>
    <numFmt numFmtId="175" formatCode="[=0]\ &quot;0%&quot;;;0.00%"/>
    <numFmt numFmtId="176" formatCode="[=0]&quot; 0%&quot;;[&lt;0]General;0.00%"/>
    <numFmt numFmtId="177" formatCode="#,##0;[Red]\-#,##0"/>
    <numFmt numFmtId="178" formatCode="#,##0;\-#,##0;;&quot;Agency Cost&quot;"/>
    <numFmt numFmtId="179" formatCode="#,##0.00;\-#,##0.00"/>
    <numFmt numFmtId="180" formatCode="[=0]\ &quot;0.000&quot;;;0.000"/>
    <numFmt numFmtId="181" formatCode="[=0]&quot; 0.000&quot;;[&lt;0]General;0.000"/>
    <numFmt numFmtId="182" formatCode="_-* #,##0.00&quot;р.&quot;_-;\-* #,##0.00&quot;р.&quot;_-;_-* \-??&quot;р.&quot;_-;_-@_-"/>
    <numFmt numFmtId="183" formatCode="_-* #,##0_р_._-;\-* #,##0_р_._-;_-* &quot;-&quot;??_р_._-;_-@_-"/>
    <numFmt numFmtId="184" formatCode="_-* #,##0.0000000_р_._-;\-* #,##0.0000000_р_._-;_-* &quot;-&quot;??_р_._-;_-@_-"/>
    <numFmt numFmtId="185" formatCode="[$-419]d\ mmm\ yy;@"/>
  </numFmts>
  <fonts count="3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0"/>
      <color rgb="FF7030A0"/>
      <name val="Arial"/>
      <family val="2"/>
      <charset val="204"/>
    </font>
    <font>
      <sz val="8"/>
      <color rgb="FFC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00CC"/>
      <name val="Arial"/>
      <family val="2"/>
      <charset val="204"/>
    </font>
    <font>
      <u/>
      <sz val="10"/>
      <color rgb="FF0000CC"/>
      <name val="Arial"/>
      <family val="2"/>
      <charset val="204"/>
    </font>
    <font>
      <sz val="10"/>
      <color theme="0"/>
      <name val="Arial"/>
      <family val="2"/>
      <charset val="204"/>
    </font>
    <font>
      <u/>
      <sz val="7"/>
      <color theme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8" fillId="0" borderId="0"/>
    <xf numFmtId="37" fontId="9" fillId="3" borderId="7">
      <protection hidden="1"/>
    </xf>
    <xf numFmtId="168" fontId="7" fillId="4" borderId="7">
      <protection hidden="1"/>
    </xf>
    <xf numFmtId="37" fontId="7" fillId="4" borderId="7">
      <protection hidden="1"/>
    </xf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7" fontId="9" fillId="5" borderId="0" applyNumberFormat="0" applyBorder="0" applyAlignment="0">
      <alignment horizontal="center"/>
      <protection hidden="1"/>
    </xf>
    <xf numFmtId="0" fontId="7" fillId="6" borderId="0" applyNumberFormat="0" applyBorder="0" applyAlignment="0">
      <protection hidden="1"/>
    </xf>
    <xf numFmtId="173" fontId="9" fillId="7" borderId="7">
      <alignment horizontal="right"/>
      <protection locked="0"/>
    </xf>
    <xf numFmtId="173" fontId="7" fillId="8" borderId="7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7" borderId="3" applyNumberFormat="0" applyBorder="0">
      <alignment horizontal="left"/>
      <protection locked="0"/>
    </xf>
    <xf numFmtId="0" fontId="7" fillId="8" borderId="0" applyNumberFormat="0" applyBorder="0">
      <alignment horizontal="left"/>
      <protection locked="0"/>
    </xf>
    <xf numFmtId="174" fontId="12" fillId="0" borderId="0">
      <alignment horizontal="left"/>
    </xf>
    <xf numFmtId="174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9" borderId="8">
      <alignment horizontal="center" vertical="center"/>
      <protection hidden="1"/>
    </xf>
    <xf numFmtId="168" fontId="7" fillId="10" borderId="8">
      <alignment horizontal="center" vertical="center"/>
      <protection hidden="1"/>
    </xf>
    <xf numFmtId="37" fontId="7" fillId="10" borderId="8">
      <alignment horizontal="center" vertical="center"/>
      <protection hidden="1"/>
    </xf>
    <xf numFmtId="175" fontId="16" fillId="9" borderId="7">
      <alignment horizontal="right"/>
      <protection locked="0"/>
    </xf>
    <xf numFmtId="176" fontId="17" fillId="10" borderId="7">
      <alignment horizontal="right"/>
      <protection locked="0"/>
    </xf>
    <xf numFmtId="37" fontId="16" fillId="3" borderId="7">
      <alignment vertical="center"/>
      <protection hidden="1"/>
    </xf>
    <xf numFmtId="168" fontId="17" fillId="4" borderId="7">
      <alignment vertical="center"/>
      <protection hidden="1"/>
    </xf>
    <xf numFmtId="37" fontId="17" fillId="4" borderId="7">
      <alignment vertical="center"/>
      <protection hidden="1"/>
    </xf>
    <xf numFmtId="38" fontId="9" fillId="0" borderId="9"/>
    <xf numFmtId="177" fontId="7" fillId="0" borderId="9"/>
    <xf numFmtId="38" fontId="7" fillId="0" borderId="9"/>
    <xf numFmtId="0" fontId="18" fillId="0" borderId="0"/>
    <xf numFmtId="37" fontId="9" fillId="9" borderId="8">
      <alignment vertical="center"/>
      <protection hidden="1"/>
    </xf>
    <xf numFmtId="168" fontId="7" fillId="10" borderId="8">
      <alignment vertical="center"/>
      <protection hidden="1"/>
    </xf>
    <xf numFmtId="37" fontId="7" fillId="10" borderId="8">
      <alignment vertical="center"/>
      <protection hidden="1"/>
    </xf>
    <xf numFmtId="178" fontId="9" fillId="3" borderId="7">
      <alignment horizontal="right"/>
      <protection hidden="1"/>
    </xf>
    <xf numFmtId="178" fontId="7" fillId="4" borderId="7">
      <alignment horizontal="right"/>
      <protection hidden="1"/>
    </xf>
    <xf numFmtId="178" fontId="9" fillId="7" borderId="7">
      <alignment horizontal="right"/>
      <protection locked="0"/>
    </xf>
    <xf numFmtId="178" fontId="7" fillId="8" borderId="7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1" borderId="7">
      <alignment vertical="center"/>
      <protection locked="0"/>
    </xf>
    <xf numFmtId="177" fontId="17" fillId="4" borderId="7">
      <alignment vertical="center"/>
      <protection locked="0"/>
    </xf>
    <xf numFmtId="38" fontId="17" fillId="4" borderId="7">
      <alignment vertical="center"/>
      <protection locked="0"/>
    </xf>
    <xf numFmtId="39" fontId="16" fillId="0" borderId="10">
      <alignment horizontal="center" vertical="center"/>
      <protection hidden="1"/>
    </xf>
    <xf numFmtId="179" fontId="17" fillId="0" borderId="10">
      <alignment horizontal="center" vertical="center"/>
      <protection hidden="1"/>
    </xf>
    <xf numFmtId="39" fontId="17" fillId="0" borderId="10">
      <alignment horizontal="center" vertical="center"/>
      <protection hidden="1"/>
    </xf>
    <xf numFmtId="180" fontId="16" fillId="11" borderId="7">
      <alignment vertical="center"/>
      <protection locked="0"/>
    </xf>
    <xf numFmtId="181" fontId="17" fillId="4" borderId="7">
      <alignment vertical="center"/>
      <protection locked="0"/>
    </xf>
    <xf numFmtId="37" fontId="9" fillId="3" borderId="7">
      <alignment horizontal="center"/>
      <protection hidden="1"/>
    </xf>
    <xf numFmtId="168" fontId="7" fillId="4" borderId="7">
      <alignment horizontal="center"/>
      <protection hidden="1"/>
    </xf>
    <xf numFmtId="37" fontId="7" fillId="4" borderId="7">
      <alignment horizontal="center"/>
      <protection hidden="1"/>
    </xf>
    <xf numFmtId="38" fontId="9" fillId="0" borderId="11">
      <alignment vertical="center"/>
      <protection locked="0"/>
    </xf>
    <xf numFmtId="177" fontId="7" fillId="0" borderId="12">
      <alignment vertical="center"/>
      <protection locked="0"/>
    </xf>
    <xf numFmtId="38" fontId="7" fillId="0" borderId="12">
      <alignment vertical="center"/>
      <protection locked="0"/>
    </xf>
    <xf numFmtId="38" fontId="16" fillId="3" borderId="7">
      <alignment horizontal="center" vertical="center"/>
      <protection hidden="1"/>
    </xf>
    <xf numFmtId="177" fontId="17" fillId="4" borderId="7">
      <alignment horizontal="center" vertical="center"/>
      <protection hidden="1"/>
    </xf>
    <xf numFmtId="38" fontId="17" fillId="4" borderId="7">
      <alignment horizontal="center" vertical="center"/>
      <protection hidden="1"/>
    </xf>
    <xf numFmtId="38" fontId="20" fillId="3" borderId="13">
      <alignment vertical="center"/>
      <protection hidden="1"/>
    </xf>
    <xf numFmtId="177" fontId="21" fillId="4" borderId="13">
      <alignment vertical="center"/>
      <protection hidden="1"/>
    </xf>
    <xf numFmtId="38" fontId="21" fillId="4" borderId="13">
      <alignment vertical="center"/>
      <protection hidden="1"/>
    </xf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182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2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2">
      <alignment horizontal="centerContinuous" vertical="center" wrapText="1"/>
    </xf>
    <xf numFmtId="0" fontId="17" fillId="0" borderId="10">
      <alignment horizontal="center" vertical="center" wrapText="1"/>
    </xf>
  </cellStyleXfs>
  <cellXfs count="104">
    <xf numFmtId="0" fontId="0" fillId="0" borderId="0" xfId="0"/>
    <xf numFmtId="0" fontId="25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7" fillId="0" borderId="5" xfId="0" applyFont="1" applyFill="1" applyBorder="1" applyAlignment="1">
      <alignment horizontal="left" vertical="top" wrapText="1" inden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1" fillId="2" borderId="6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top" wrapText="1"/>
    </xf>
    <xf numFmtId="0" fontId="7" fillId="2" borderId="6" xfId="3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184" fontId="26" fillId="0" borderId="0" xfId="2" applyNumberFormat="1" applyFont="1" applyFill="1" applyAlignment="1">
      <alignment vertical="center" wrapText="1"/>
    </xf>
    <xf numFmtId="0" fontId="21" fillId="0" borderId="1" xfId="0" applyFont="1" applyBorder="1" applyAlignment="1">
      <alignment vertical="center"/>
    </xf>
    <xf numFmtId="0" fontId="26" fillId="2" borderId="19" xfId="0" applyFont="1" applyFill="1" applyBorder="1"/>
    <xf numFmtId="0" fontId="26" fillId="2" borderId="20" xfId="0" applyFont="1" applyFill="1" applyBorder="1"/>
    <xf numFmtId="0" fontId="26" fillId="2" borderId="0" xfId="0" applyFont="1" applyFill="1"/>
    <xf numFmtId="0" fontId="26" fillId="2" borderId="0" xfId="0" applyFont="1" applyFill="1" applyBorder="1"/>
    <xf numFmtId="0" fontId="26" fillId="2" borderId="22" xfId="0" applyFont="1" applyFill="1" applyBorder="1"/>
    <xf numFmtId="0" fontId="25" fillId="2" borderId="0" xfId="0" applyFont="1" applyFill="1" applyBorder="1" applyAlignment="1">
      <alignment horizontal="left" vertical="center" indent="1"/>
    </xf>
    <xf numFmtId="0" fontId="26" fillId="2" borderId="21" xfId="0" applyFont="1" applyFill="1" applyBorder="1" applyAlignment="1">
      <alignment horizontal="left" indent="1"/>
    </xf>
    <xf numFmtId="0" fontId="34" fillId="2" borderId="0" xfId="0" applyFont="1" applyFill="1" applyBorder="1" applyAlignment="1">
      <alignment horizontal="left" vertical="center" indent="1"/>
    </xf>
    <xf numFmtId="0" fontId="26" fillId="2" borderId="24" xfId="0" applyFont="1" applyFill="1" applyBorder="1"/>
    <xf numFmtId="0" fontId="26" fillId="2" borderId="25" xfId="0" applyFont="1" applyFill="1" applyBorder="1"/>
    <xf numFmtId="0" fontId="26" fillId="2" borderId="0" xfId="0" applyFont="1" applyFill="1" applyAlignment="1">
      <alignment horizontal="left" indent="1"/>
    </xf>
    <xf numFmtId="0" fontId="32" fillId="2" borderId="18" xfId="0" applyFont="1" applyFill="1" applyBorder="1" applyAlignment="1">
      <alignment horizontal="left" vertical="center" indent="2"/>
    </xf>
    <xf numFmtId="0" fontId="32" fillId="2" borderId="21" xfId="0" applyFont="1" applyFill="1" applyBorder="1" applyAlignment="1">
      <alignment horizontal="left" vertical="center" indent="2"/>
    </xf>
    <xf numFmtId="0" fontId="33" fillId="2" borderId="21" xfId="0" applyFont="1" applyFill="1" applyBorder="1" applyAlignment="1">
      <alignment horizontal="left" vertical="center" indent="2"/>
    </xf>
    <xf numFmtId="0" fontId="26" fillId="2" borderId="21" xfId="0" applyFont="1" applyFill="1" applyBorder="1" applyAlignment="1">
      <alignment horizontal="left" indent="2"/>
    </xf>
    <xf numFmtId="0" fontId="26" fillId="2" borderId="23" xfId="0" applyFont="1" applyFill="1" applyBorder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5" fillId="2" borderId="22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>
      <alignment horizontal="center" vertical="top"/>
    </xf>
    <xf numFmtId="185" fontId="29" fillId="0" borderId="0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>
      <alignment horizontal="left" vertical="center" indent="2"/>
    </xf>
    <xf numFmtId="0" fontId="25" fillId="2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5" fillId="2" borderId="0" xfId="0" applyFont="1" applyFill="1" applyBorder="1"/>
    <xf numFmtId="0" fontId="25" fillId="2" borderId="21" xfId="0" applyFont="1" applyFill="1" applyBorder="1" applyAlignment="1">
      <alignment horizontal="left" indent="2"/>
    </xf>
    <xf numFmtId="0" fontId="26" fillId="2" borderId="21" xfId="0" applyFont="1" applyFill="1" applyBorder="1" applyAlignment="1">
      <alignment horizontal="left" vertical="center" indent="2"/>
    </xf>
    <xf numFmtId="0" fontId="7" fillId="2" borderId="16" xfId="3" applyFont="1" applyFill="1" applyBorder="1" applyAlignment="1">
      <alignment horizontal="left" vertical="top" wrapText="1"/>
    </xf>
    <xf numFmtId="164" fontId="25" fillId="0" borderId="0" xfId="2" applyFont="1" applyFill="1" applyBorder="1" applyAlignment="1">
      <alignment vertical="center"/>
    </xf>
    <xf numFmtId="0" fontId="26" fillId="2" borderId="17" xfId="0" applyFont="1" applyFill="1" applyBorder="1" applyAlignment="1">
      <alignment horizontal="left" vertical="center" wrapText="1" indent="1"/>
    </xf>
    <xf numFmtId="183" fontId="26" fillId="2" borderId="17" xfId="2" applyNumberFormat="1" applyFont="1" applyFill="1" applyBorder="1" applyAlignment="1">
      <alignment vertical="center"/>
    </xf>
    <xf numFmtId="164" fontId="7" fillId="0" borderId="17" xfId="2" applyFont="1" applyFill="1" applyBorder="1" applyAlignment="1" applyProtection="1">
      <alignment horizontal="right" vertical="center" wrapText="1" indent="2"/>
      <protection locked="0"/>
    </xf>
    <xf numFmtId="49" fontId="38" fillId="0" borderId="17" xfId="1" quotePrefix="1" applyNumberFormat="1" applyFont="1" applyFill="1" applyBorder="1" applyAlignment="1">
      <alignment horizontal="left" vertical="top" wrapText="1" indent="1"/>
    </xf>
    <xf numFmtId="0" fontId="26" fillId="2" borderId="17" xfId="0" applyFont="1" applyFill="1" applyBorder="1" applyAlignment="1">
      <alignment horizontal="left" vertical="top" wrapText="1"/>
    </xf>
    <xf numFmtId="4" fontId="17" fillId="0" borderId="17" xfId="3" applyNumberFormat="1" applyFont="1" applyFill="1" applyBorder="1" applyAlignment="1">
      <alignment horizontal="left" vertical="top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1"/>
    </xf>
    <xf numFmtId="0" fontId="37" fillId="0" borderId="5" xfId="0" applyFont="1" applyBorder="1" applyAlignment="1">
      <alignment horizontal="left" vertical="top" wrapText="1" indent="1"/>
    </xf>
    <xf numFmtId="0" fontId="26" fillId="0" borderId="2" xfId="0" applyFont="1" applyBorder="1" applyAlignment="1">
      <alignment horizontal="left" vertical="top" wrapText="1" indent="1"/>
    </xf>
    <xf numFmtId="0" fontId="26" fillId="0" borderId="0" xfId="0" applyFont="1" applyBorder="1" applyAlignment="1">
      <alignment horizontal="left" vertical="top" indent="1"/>
    </xf>
    <xf numFmtId="0" fontId="21" fillId="0" borderId="4" xfId="0" applyFont="1" applyFill="1" applyBorder="1" applyAlignment="1">
      <alignment horizontal="left" vertical="top" wrapText="1" indent="1"/>
    </xf>
    <xf numFmtId="0" fontId="27" fillId="0" borderId="5" xfId="1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7" fillId="0" borderId="5" xfId="1" applyFont="1" applyFill="1" applyBorder="1" applyAlignment="1">
      <alignment horizontal="left" vertical="top" wrapText="1" indent="1"/>
    </xf>
    <xf numFmtId="0" fontId="26" fillId="0" borderId="5" xfId="0" applyFont="1" applyFill="1" applyBorder="1" applyAlignment="1">
      <alignment horizontal="left" vertical="top" wrapText="1" indent="1"/>
    </xf>
    <xf numFmtId="0" fontId="7" fillId="0" borderId="5" xfId="0" applyFont="1" applyFill="1" applyBorder="1" applyAlignment="1">
      <alignment horizontal="left" vertical="top" wrapText="1" indent="2"/>
    </xf>
    <xf numFmtId="0" fontId="28" fillId="0" borderId="5" xfId="0" applyFont="1" applyFill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27" fillId="0" borderId="3" xfId="1" applyFont="1" applyBorder="1" applyAlignment="1">
      <alignment horizontal="left" vertical="top" wrapText="1" indent="1"/>
    </xf>
    <xf numFmtId="0" fontId="31" fillId="0" borderId="0" xfId="0" applyFont="1" applyFill="1" applyBorder="1" applyAlignment="1" applyProtection="1">
      <alignment horizontal="left" vertical="center"/>
    </xf>
    <xf numFmtId="0" fontId="17" fillId="2" borderId="17" xfId="0" applyFont="1" applyFill="1" applyBorder="1" applyAlignment="1">
      <alignment horizontal="left" vertical="top" wrapText="1"/>
    </xf>
    <xf numFmtId="0" fontId="17" fillId="2" borderId="17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top" wrapText="1" indent="2"/>
    </xf>
    <xf numFmtId="0" fontId="7" fillId="0" borderId="5" xfId="0" applyFont="1" applyBorder="1" applyAlignment="1">
      <alignment horizontal="left" vertical="top" wrapText="1" indent="2"/>
    </xf>
    <xf numFmtId="0" fontId="26" fillId="0" borderId="3" xfId="0" applyFont="1" applyBorder="1" applyAlignment="1">
      <alignment horizontal="left" vertical="top" wrapText="1" indent="2"/>
    </xf>
    <xf numFmtId="165" fontId="21" fillId="0" borderId="4" xfId="0" applyNumberFormat="1" applyFont="1" applyFill="1" applyBorder="1" applyAlignment="1">
      <alignment horizontal="left" vertical="top" wrapText="1" indent="2"/>
    </xf>
    <xf numFmtId="0" fontId="25" fillId="0" borderId="1" xfId="0" applyFont="1" applyBorder="1" applyAlignment="1">
      <alignment horizontal="left" vertical="top" wrapText="1" indent="1"/>
    </xf>
    <xf numFmtId="0" fontId="26" fillId="0" borderId="4" xfId="0" applyFont="1" applyBorder="1" applyAlignment="1">
      <alignment horizontal="left" vertical="top" wrapText="1" indent="1"/>
    </xf>
    <xf numFmtId="0" fontId="26" fillId="0" borderId="5" xfId="0" applyFont="1" applyBorder="1" applyAlignment="1">
      <alignment horizontal="left" vertical="top" wrapText="1" indent="1"/>
    </xf>
    <xf numFmtId="0" fontId="26" fillId="0" borderId="3" xfId="0" applyFont="1" applyBorder="1" applyAlignment="1">
      <alignment horizontal="left" vertical="top" wrapText="1" indent="1"/>
    </xf>
    <xf numFmtId="0" fontId="26" fillId="0" borderId="4" xfId="0" applyFont="1" applyFill="1" applyBorder="1" applyAlignment="1">
      <alignment horizontal="left" vertical="top" wrapText="1" indent="1"/>
    </xf>
    <xf numFmtId="0" fontId="26" fillId="0" borderId="5" xfId="0" applyFont="1" applyFill="1" applyBorder="1" applyAlignment="1">
      <alignment horizontal="left" vertical="top" wrapText="1" indent="1"/>
    </xf>
    <xf numFmtId="0" fontId="26" fillId="0" borderId="3" xfId="0" applyFont="1" applyFill="1" applyBorder="1" applyAlignment="1">
      <alignment horizontal="left" vertical="top" wrapText="1" indent="1"/>
    </xf>
    <xf numFmtId="0" fontId="7" fillId="2" borderId="14" xfId="0" applyFont="1" applyFill="1" applyBorder="1" applyAlignment="1">
      <alignment vertical="center" wrapText="1"/>
    </xf>
    <xf numFmtId="49" fontId="26" fillId="0" borderId="17" xfId="0" applyNumberFormat="1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vertical="center" wrapText="1"/>
    </xf>
    <xf numFmtId="0" fontId="7" fillId="0" borderId="14" xfId="3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vertical="top" wrapText="1"/>
    </xf>
    <xf numFmtId="0" fontId="7" fillId="0" borderId="15" xfId="3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center" wrapText="1"/>
    </xf>
    <xf numFmtId="49" fontId="26" fillId="0" borderId="17" xfId="0" applyNumberFormat="1" applyFont="1" applyFill="1" applyBorder="1" applyAlignment="1">
      <alignment horizontal="left" vertical="center" wrapText="1"/>
    </xf>
    <xf numFmtId="166" fontId="26" fillId="0" borderId="17" xfId="0" applyNumberFormat="1" applyFont="1" applyFill="1" applyBorder="1" applyAlignment="1">
      <alignment horizontal="left" vertical="center" wrapText="1"/>
    </xf>
    <xf numFmtId="167" fontId="26" fillId="0" borderId="17" xfId="2" applyNumberFormat="1" applyFont="1" applyFill="1" applyBorder="1" applyAlignment="1">
      <alignment horizontal="left" vertical="center" wrapText="1"/>
    </xf>
    <xf numFmtId="49" fontId="26" fillId="0" borderId="17" xfId="2" applyNumberFormat="1" applyFont="1" applyFill="1" applyBorder="1" applyAlignment="1">
      <alignment horizontal="left" vertical="center" wrapText="1"/>
    </xf>
    <xf numFmtId="167" fontId="26" fillId="0" borderId="17" xfId="2" applyNumberFormat="1" applyFont="1" applyFill="1" applyBorder="1" applyAlignment="1">
      <alignment horizontal="left" vertical="top" wrapText="1"/>
    </xf>
    <xf numFmtId="49" fontId="26" fillId="0" borderId="17" xfId="1" applyNumberFormat="1" applyFont="1" applyFill="1" applyBorder="1" applyAlignment="1">
      <alignment horizontal="left" vertical="center" wrapText="1"/>
    </xf>
    <xf numFmtId="49" fontId="26" fillId="0" borderId="26" xfId="0" applyNumberFormat="1" applyFont="1" applyFill="1" applyBorder="1" applyAlignment="1">
      <alignment horizontal="left" vertical="top" wrapText="1"/>
    </xf>
    <xf numFmtId="0" fontId="25" fillId="2" borderId="21" xfId="0" applyFont="1" applyFill="1" applyBorder="1" applyAlignment="1">
      <alignment horizontal="left" vertical="center" wrapText="1" indent="2"/>
    </xf>
    <xf numFmtId="0" fontId="25" fillId="2" borderId="0" xfId="0" applyFont="1" applyFill="1" applyBorder="1" applyAlignment="1">
      <alignment horizontal="left" vertical="center" wrapText="1" indent="2"/>
    </xf>
  </cellXfs>
  <cellStyles count="155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2" xfId="98" xr:uid="{00000000-0005-0000-0000-00005C000000}"/>
    <cellStyle name="Обычный 2 2 2" xfId="99" xr:uid="{00000000-0005-0000-0000-00005D000000}"/>
    <cellStyle name="Обычный 2 2 2 10" xfId="100" xr:uid="{00000000-0005-0000-0000-00005E000000}"/>
    <cellStyle name="Обычный 2 2 2 2" xfId="101" xr:uid="{00000000-0005-0000-0000-00005F000000}"/>
    <cellStyle name="Обычный 2 2 2 2 2" xfId="102" xr:uid="{00000000-0005-0000-0000-000060000000}"/>
    <cellStyle name="Обычный 2 2 2 2 2 2" xfId="103" xr:uid="{00000000-0005-0000-0000-000061000000}"/>
    <cellStyle name="Обычный 2 2 2 2 3" xfId="104" xr:uid="{00000000-0005-0000-0000-000062000000}"/>
    <cellStyle name="Обычный 2 2 2 2 4" xfId="105" xr:uid="{00000000-0005-0000-0000-000063000000}"/>
    <cellStyle name="Обычный 2 2 2 2 5" xfId="106" xr:uid="{00000000-0005-0000-0000-000064000000}"/>
    <cellStyle name="Обычный 2 2 2 2 6" xfId="107" xr:uid="{00000000-0005-0000-0000-000065000000}"/>
    <cellStyle name="Обычный 2 2 2 2 7" xfId="108" xr:uid="{00000000-0005-0000-0000-000066000000}"/>
    <cellStyle name="Обычный 2 2 2 3" xfId="109" xr:uid="{00000000-0005-0000-0000-000067000000}"/>
    <cellStyle name="Обычный 2 2 2 4" xfId="110" xr:uid="{00000000-0005-0000-0000-000068000000}"/>
    <cellStyle name="Обычный 2 2 2 5" xfId="111" xr:uid="{00000000-0005-0000-0000-000069000000}"/>
    <cellStyle name="Обычный 2 2 2 6" xfId="112" xr:uid="{00000000-0005-0000-0000-00006A000000}"/>
    <cellStyle name="Обычный 2 2 2 7" xfId="113" xr:uid="{00000000-0005-0000-0000-00006B000000}"/>
    <cellStyle name="Обычный 2 2 2 8" xfId="114" xr:uid="{00000000-0005-0000-0000-00006C000000}"/>
    <cellStyle name="Обычный 2 2 2 9" xfId="115" xr:uid="{00000000-0005-0000-0000-00006D000000}"/>
    <cellStyle name="Обычный 2 2 3" xfId="116" xr:uid="{00000000-0005-0000-0000-00006E000000}"/>
    <cellStyle name="Обычный 2 2 4" xfId="117" xr:uid="{00000000-0005-0000-0000-00006F000000}"/>
    <cellStyle name="Обычный 2 2 5" xfId="118" xr:uid="{00000000-0005-0000-0000-000070000000}"/>
    <cellStyle name="Обычный 2 2 6" xfId="119" xr:uid="{00000000-0005-0000-0000-000071000000}"/>
    <cellStyle name="Обычный 2 2 7" xfId="120" xr:uid="{00000000-0005-0000-0000-000072000000}"/>
    <cellStyle name="Обычный 2 3" xfId="121" xr:uid="{00000000-0005-0000-0000-000073000000}"/>
    <cellStyle name="Обычный 2 4" xfId="122" xr:uid="{00000000-0005-0000-0000-000074000000}"/>
    <cellStyle name="Обычный 2 5" xfId="123" xr:uid="{00000000-0005-0000-0000-000075000000}"/>
    <cellStyle name="Обычный 2 6" xfId="124" xr:uid="{00000000-0005-0000-0000-000076000000}"/>
    <cellStyle name="Обычный 2 7" xfId="125" xr:uid="{00000000-0005-0000-0000-000077000000}"/>
    <cellStyle name="Обычный 2 8" xfId="126" xr:uid="{00000000-0005-0000-0000-000078000000}"/>
    <cellStyle name="Обычный 2 9" xfId="127" xr:uid="{00000000-0005-0000-0000-000079000000}"/>
    <cellStyle name="Обычный 20" xfId="128" xr:uid="{00000000-0005-0000-0000-00007A000000}"/>
    <cellStyle name="Обычный 24" xfId="129" xr:uid="{00000000-0005-0000-0000-00007B000000}"/>
    <cellStyle name="Обычный 24 2" xfId="130" xr:uid="{00000000-0005-0000-0000-00007C000000}"/>
    <cellStyle name="Обычный 3" xfId="6" xr:uid="{00000000-0005-0000-0000-00007D000000}"/>
    <cellStyle name="Обычный 3 2" xfId="7" xr:uid="{00000000-0005-0000-0000-00007E000000}"/>
    <cellStyle name="Обычный 3 3" xfId="131" xr:uid="{00000000-0005-0000-0000-00007F000000}"/>
    <cellStyle name="Обычный 4" xfId="132" xr:uid="{00000000-0005-0000-0000-000080000000}"/>
    <cellStyle name="Обычный 4 2" xfId="133" xr:uid="{00000000-0005-0000-0000-000081000000}"/>
    <cellStyle name="Обычный 5" xfId="134" xr:uid="{00000000-0005-0000-0000-000082000000}"/>
    <cellStyle name="Обычный 5 2" xfId="135" xr:uid="{00000000-0005-0000-0000-000083000000}"/>
    <cellStyle name="Обычный 5 3" xfId="136" xr:uid="{00000000-0005-0000-0000-000084000000}"/>
    <cellStyle name="Обычный 5 4" xfId="137" xr:uid="{00000000-0005-0000-0000-000085000000}"/>
    <cellStyle name="Обычный 6" xfId="138" xr:uid="{00000000-0005-0000-0000-000086000000}"/>
    <cellStyle name="Обычный 6 13" xfId="139" xr:uid="{00000000-0005-0000-0000-000087000000}"/>
    <cellStyle name="Обычный 6 2" xfId="140" xr:uid="{00000000-0005-0000-0000-000088000000}"/>
    <cellStyle name="Обычный 6 2 2" xfId="141" xr:uid="{00000000-0005-0000-0000-000089000000}"/>
    <cellStyle name="Обычный 7" xfId="142" xr:uid="{00000000-0005-0000-0000-00008A000000}"/>
    <cellStyle name="Обычный 7 2" xfId="143" xr:uid="{00000000-0005-0000-0000-00008B000000}"/>
    <cellStyle name="Обычный 8" xfId="144" xr:uid="{00000000-0005-0000-0000-00008C000000}"/>
    <cellStyle name="Обычный 8 2" xfId="145" xr:uid="{00000000-0005-0000-0000-00008D000000}"/>
    <cellStyle name="Обычный 9" xfId="146" xr:uid="{00000000-0005-0000-0000-00008E000000}"/>
    <cellStyle name="Обычный 9 2" xfId="147" xr:uid="{00000000-0005-0000-0000-00008F000000}"/>
    <cellStyle name="Обычный_1.3. Шаблон спецификации" xfId="3" xr:uid="{00000000-0005-0000-0000-000090000000}"/>
    <cellStyle name="Стиль 1" xfId="5" xr:uid="{00000000-0005-0000-0000-000091000000}"/>
    <cellStyle name="Стиль 1 2" xfId="148" xr:uid="{00000000-0005-0000-0000-000092000000}"/>
    <cellStyle name="Тысячи [0]_CHARPRIC" xfId="149" xr:uid="{00000000-0005-0000-0000-000093000000}"/>
    <cellStyle name="Тысячи(0)" xfId="150" xr:uid="{00000000-0005-0000-0000-000094000000}"/>
    <cellStyle name="Тысячи(0) 2" xfId="151" xr:uid="{00000000-0005-0000-0000-000095000000}"/>
    <cellStyle name="Тысячи_CHARPRIC" xfId="152" xr:uid="{00000000-0005-0000-0000-000096000000}"/>
    <cellStyle name="Упаковка" xfId="153" xr:uid="{00000000-0005-0000-0000-000097000000}"/>
    <cellStyle name="Упаковка 2" xfId="154" xr:uid="{00000000-0005-0000-0000-000098000000}"/>
    <cellStyle name="Финансовый 2" xfId="8" xr:uid="{00000000-0005-0000-0000-00009A000000}"/>
    <cellStyle name="Фінансовий" xfId="2" builtinId="3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FFFFCC"/>
      <color rgb="FF0000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95250</xdr:rowOff>
    </xdr:from>
    <xdr:to>
      <xdr:col>2</xdr:col>
      <xdr:colOff>209550</xdr:colOff>
      <xdr:row>24</xdr:row>
      <xdr:rowOff>0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6EB7DC94-2B90-4540-B181-31A7136A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52575"/>
          <a:ext cx="1228725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333375</xdr:colOff>
      <xdr:row>11</xdr:row>
      <xdr:rowOff>76200</xdr:rowOff>
    </xdr:from>
    <xdr:to>
      <xdr:col>4</xdr:col>
      <xdr:colOff>152400</xdr:colOff>
      <xdr:row>24</xdr:row>
      <xdr:rowOff>19050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3C28F2A-5D2D-46D1-9434-C3FB9BB6C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695450"/>
          <a:ext cx="1038225" cy="204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9525</xdr:colOff>
      <xdr:row>12</xdr:row>
      <xdr:rowOff>0</xdr:rowOff>
    </xdr:from>
    <xdr:to>
      <xdr:col>12</xdr:col>
      <xdr:colOff>371475</xdr:colOff>
      <xdr:row>24</xdr:row>
      <xdr:rowOff>19050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4B6E854-1397-4D0B-BDBA-8487FE93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1781175"/>
          <a:ext cx="4629150" cy="1962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171450</xdr:colOff>
      <xdr:row>30</xdr:row>
      <xdr:rowOff>39735</xdr:rowOff>
    </xdr:from>
    <xdr:to>
      <xdr:col>9</xdr:col>
      <xdr:colOff>104775</xdr:colOff>
      <xdr:row>50</xdr:row>
      <xdr:rowOff>38100</xdr:rowOff>
    </xdr:to>
    <xdr:pic>
      <xdr:nvPicPr>
        <xdr:cNvPr id="8" name="Рисунок 1">
          <a:extLst>
            <a:ext uri="{FF2B5EF4-FFF2-40B4-BE49-F238E27FC236}">
              <a16:creationId xmlns:a16="http://schemas.microsoft.com/office/drawing/2014/main" id="{06FCFE9C-1C18-4FEE-AA5A-981BCD76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954635"/>
          <a:ext cx="1762125" cy="323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123825</xdr:colOff>
      <xdr:row>37</xdr:row>
      <xdr:rowOff>45828</xdr:rowOff>
    </xdr:from>
    <xdr:to>
      <xdr:col>11</xdr:col>
      <xdr:colOff>209550</xdr:colOff>
      <xdr:row>48</xdr:row>
      <xdr:rowOff>9524</xdr:rowOff>
    </xdr:to>
    <xdr:pic>
      <xdr:nvPicPr>
        <xdr:cNvPr id="9" name="Рисунок 6">
          <a:extLst>
            <a:ext uri="{FF2B5EF4-FFF2-40B4-BE49-F238E27FC236}">
              <a16:creationId xmlns:a16="http://schemas.microsoft.com/office/drawing/2014/main" id="{421D8A79-38E5-4901-948B-78D0AB037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6094203"/>
          <a:ext cx="1304925" cy="1744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314325</xdr:colOff>
      <xdr:row>29</xdr:row>
      <xdr:rowOff>114584</xdr:rowOff>
    </xdr:from>
    <xdr:to>
      <xdr:col>13</xdr:col>
      <xdr:colOff>523875</xdr:colOff>
      <xdr:row>52</xdr:row>
      <xdr:rowOff>57150</xdr:rowOff>
    </xdr:to>
    <xdr:pic>
      <xdr:nvPicPr>
        <xdr:cNvPr id="10" name="Рисунок 2">
          <a:extLst>
            <a:ext uri="{FF2B5EF4-FFF2-40B4-BE49-F238E27FC236}">
              <a16:creationId xmlns:a16="http://schemas.microsoft.com/office/drawing/2014/main" id="{F44225C1-B110-43FA-9080-13F1AF7DD4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60" b="3249"/>
        <a:stretch/>
      </xdr:blipFill>
      <xdr:spPr bwMode="auto">
        <a:xfrm>
          <a:off x="7019925" y="4867559"/>
          <a:ext cx="1428750" cy="36668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91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3"/>
  <sheetViews>
    <sheetView showGridLines="0" showZeros="0" tabSelected="1" defaultGridColor="0" colorId="22" zoomScaleNormal="100" workbookViewId="0">
      <pane ySplit="1" topLeftCell="A2" activePane="bottomLeft" state="frozen"/>
      <selection pane="bottomLeft" activeCell="B2" sqref="B2"/>
    </sheetView>
  </sheetViews>
  <sheetFormatPr defaultColWidth="0" defaultRowHeight="12.75"/>
  <cols>
    <col min="1" max="1" width="27.28515625" style="62" customWidth="1"/>
    <col min="2" max="2" width="89" style="62" customWidth="1"/>
    <col min="3" max="4" width="0" style="2" hidden="1" customWidth="1"/>
    <col min="5" max="16384" width="9.140625" style="2" hidden="1"/>
  </cols>
  <sheetData>
    <row r="1" spans="1:3">
      <c r="A1" s="80" t="s">
        <v>1</v>
      </c>
      <c r="B1" s="80"/>
      <c r="C1" s="1"/>
    </row>
    <row r="2" spans="1:3">
      <c r="A2" s="81" t="s">
        <v>18</v>
      </c>
      <c r="B2" s="63" t="s">
        <v>58</v>
      </c>
    </row>
    <row r="3" spans="1:3" ht="25.5">
      <c r="A3" s="82"/>
      <c r="B3" s="3" t="s">
        <v>63</v>
      </c>
    </row>
    <row r="4" spans="1:3" ht="12.75" customHeight="1">
      <c r="A4" s="82"/>
      <c r="B4" s="3" t="s">
        <v>65</v>
      </c>
    </row>
    <row r="5" spans="1:3" ht="25.5">
      <c r="A5" s="82"/>
      <c r="B5" s="3" t="s">
        <v>76</v>
      </c>
    </row>
    <row r="6" spans="1:3">
      <c r="A6" s="82"/>
      <c r="B6" s="3" t="s">
        <v>77</v>
      </c>
    </row>
    <row r="7" spans="1:3">
      <c r="A7" s="82"/>
      <c r="B7" s="3" t="s">
        <v>64</v>
      </c>
    </row>
    <row r="8" spans="1:3">
      <c r="A8" s="83"/>
      <c r="B8" s="3" t="s">
        <v>62</v>
      </c>
    </row>
    <row r="9" spans="1:3">
      <c r="A9" s="81" t="s">
        <v>19</v>
      </c>
      <c r="B9" s="58" t="s">
        <v>57</v>
      </c>
    </row>
    <row r="10" spans="1:3">
      <c r="A10" s="82"/>
      <c r="B10" s="59" t="s">
        <v>54</v>
      </c>
    </row>
    <row r="11" spans="1:3">
      <c r="A11" s="83"/>
      <c r="B11" s="64" t="s">
        <v>105</v>
      </c>
    </row>
    <row r="12" spans="1:3">
      <c r="A12" s="84" t="s">
        <v>44</v>
      </c>
      <c r="B12" s="65" t="s">
        <v>48</v>
      </c>
    </row>
    <row r="13" spans="1:3">
      <c r="A13" s="85"/>
      <c r="B13" s="66" t="s">
        <v>104</v>
      </c>
    </row>
    <row r="14" spans="1:3">
      <c r="A14" s="85"/>
      <c r="B14" s="67" t="s">
        <v>45</v>
      </c>
    </row>
    <row r="15" spans="1:3">
      <c r="A15" s="85"/>
      <c r="B15" s="68" t="s">
        <v>31</v>
      </c>
    </row>
    <row r="16" spans="1:3" ht="25.5">
      <c r="A16" s="85"/>
      <c r="B16" s="68" t="s">
        <v>47</v>
      </c>
    </row>
    <row r="17" spans="1:2" ht="25.5">
      <c r="A17" s="85"/>
      <c r="B17" s="68" t="s">
        <v>103</v>
      </c>
    </row>
    <row r="18" spans="1:2">
      <c r="A18" s="85"/>
      <c r="B18" s="68" t="s">
        <v>56</v>
      </c>
    </row>
    <row r="19" spans="1:2">
      <c r="A19" s="85"/>
      <c r="B19" s="68" t="s">
        <v>50</v>
      </c>
    </row>
    <row r="20" spans="1:2">
      <c r="A20" s="85"/>
      <c r="B20" s="69" t="s">
        <v>51</v>
      </c>
    </row>
    <row r="21" spans="1:2">
      <c r="A21" s="85"/>
      <c r="B21" s="69" t="s">
        <v>20</v>
      </c>
    </row>
    <row r="22" spans="1:2">
      <c r="A22" s="86"/>
      <c r="B22" s="69" t="s">
        <v>21</v>
      </c>
    </row>
    <row r="23" spans="1:2">
      <c r="A23" s="81" t="s">
        <v>34</v>
      </c>
      <c r="B23" s="79">
        <v>45833</v>
      </c>
    </row>
    <row r="24" spans="1:2" ht="25.5">
      <c r="A24" s="83"/>
      <c r="B24" s="70" t="s">
        <v>13</v>
      </c>
    </row>
    <row r="25" spans="1:2" ht="25.5">
      <c r="A25" s="58" t="s">
        <v>33</v>
      </c>
      <c r="B25" s="58" t="s">
        <v>0</v>
      </c>
    </row>
    <row r="26" spans="1:2" ht="38.25">
      <c r="A26" s="59"/>
      <c r="B26" s="76" t="s">
        <v>101</v>
      </c>
    </row>
    <row r="27" spans="1:2" ht="25.5">
      <c r="A27" s="60"/>
      <c r="B27" s="76" t="s">
        <v>15</v>
      </c>
    </row>
    <row r="28" spans="1:2">
      <c r="A28" s="81" t="s">
        <v>35</v>
      </c>
      <c r="B28" s="71" t="s">
        <v>32</v>
      </c>
    </row>
    <row r="29" spans="1:2">
      <c r="A29" s="82"/>
      <c r="B29" s="77" t="s">
        <v>42</v>
      </c>
    </row>
    <row r="30" spans="1:2">
      <c r="A30" s="82"/>
      <c r="B30" s="77" t="s">
        <v>53</v>
      </c>
    </row>
    <row r="31" spans="1:2">
      <c r="A31" s="83"/>
      <c r="B31" s="77" t="s">
        <v>52</v>
      </c>
    </row>
    <row r="32" spans="1:2" ht="25.5">
      <c r="A32" s="61" t="s">
        <v>36</v>
      </c>
      <c r="B32" s="61" t="s">
        <v>25</v>
      </c>
    </row>
    <row r="33" spans="1:2">
      <c r="A33" s="81" t="s">
        <v>37</v>
      </c>
      <c r="B33" s="58" t="s">
        <v>27</v>
      </c>
    </row>
    <row r="34" spans="1:2">
      <c r="A34" s="82"/>
      <c r="B34" s="76" t="s">
        <v>26</v>
      </c>
    </row>
    <row r="35" spans="1:2">
      <c r="A35" s="83"/>
      <c r="B35" s="76" t="s">
        <v>22</v>
      </c>
    </row>
    <row r="36" spans="1:2">
      <c r="A36" s="81" t="s">
        <v>38</v>
      </c>
      <c r="B36" s="58" t="s">
        <v>30</v>
      </c>
    </row>
    <row r="37" spans="1:2">
      <c r="A37" s="82"/>
      <c r="B37" s="76" t="s">
        <v>28</v>
      </c>
    </row>
    <row r="38" spans="1:2">
      <c r="A38" s="82"/>
      <c r="B38" s="76" t="s">
        <v>29</v>
      </c>
    </row>
    <row r="39" spans="1:2">
      <c r="A39" s="83"/>
      <c r="B39" s="78" t="s">
        <v>23</v>
      </c>
    </row>
    <row r="40" spans="1:2" ht="25.5">
      <c r="A40" s="58" t="s">
        <v>39</v>
      </c>
      <c r="B40" s="61" t="s">
        <v>24</v>
      </c>
    </row>
    <row r="41" spans="1:2">
      <c r="A41" s="81" t="s">
        <v>40</v>
      </c>
      <c r="B41" s="59" t="s">
        <v>43</v>
      </c>
    </row>
    <row r="42" spans="1:2">
      <c r="A42" s="83"/>
      <c r="B42" s="72" t="s">
        <v>12</v>
      </c>
    </row>
    <row r="43" spans="1:2" ht="25.5">
      <c r="A43" s="61" t="s">
        <v>41</v>
      </c>
      <c r="B43" s="70" t="s">
        <v>102</v>
      </c>
    </row>
  </sheetData>
  <mergeCells count="9">
    <mergeCell ref="A1:B1"/>
    <mergeCell ref="A2:A8"/>
    <mergeCell ref="A36:A39"/>
    <mergeCell ref="A41:A42"/>
    <mergeCell ref="A33:A35"/>
    <mergeCell ref="A9:A11"/>
    <mergeCell ref="A28:A31"/>
    <mergeCell ref="A23:A24"/>
    <mergeCell ref="A12:A22"/>
  </mergeCells>
  <conditionalFormatting sqref="B23">
    <cfRule type="containsBlanks" dxfId="2" priority="2">
      <formula>LEN(TRIM(B23))=0</formula>
    </cfRule>
  </conditionalFormatting>
  <hyperlinks>
    <hyperlink ref="B42" r:id="rId1" xr:uid="{00000000-0004-0000-0000-000000000000}"/>
    <hyperlink ref="B13" r:id="rId2" xr:uid="{00000000-0004-0000-0000-000001000000}"/>
    <hyperlink ref="B11" r:id="rId3" xr:uid="{00000000-0004-0000-0000-000002000000}"/>
    <hyperlink ref="B5" location="'Додаток 1'!A1" display="Запит комерційної пропозиції, детальна інформація та вимоги щодо предмету закупівлі надано в Додатку 1." xr:uid="{9AEA95FE-CFA7-438C-912E-AEA3D57F1467}"/>
    <hyperlink ref="B6" location="'Додаток 2'!A1" display="Технічне завдання надано в Додатку 2." xr:uid="{BA40CABE-F26D-4CD8-A124-DCF8D838B5F3}"/>
  </hyperlinks>
  <pageMargins left="0.27559055118110237" right="0.2" top="0.28000000000000003" bottom="0.42" header="0.19685039370078741" footer="0.19685039370078741"/>
  <pageSetup paperSize="9" scale="85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9"/>
  <sheetViews>
    <sheetView showGridLines="0" showZeros="0" defaultGridColor="0" colorId="22" zoomScaleNormal="10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E3" sqref="E3:F3"/>
    </sheetView>
  </sheetViews>
  <sheetFormatPr defaultRowHeight="12.75"/>
  <cols>
    <col min="1" max="1" width="3.7109375" style="15" bestFit="1" customWidth="1"/>
    <col min="2" max="2" width="41.28515625" style="16" customWidth="1"/>
    <col min="3" max="3" width="10.42578125" style="16" bestFit="1" customWidth="1"/>
    <col min="4" max="4" width="9.140625" style="16" bestFit="1" customWidth="1"/>
    <col min="5" max="5" width="13.85546875" style="17" customWidth="1"/>
    <col min="6" max="6" width="18.7109375" style="17" bestFit="1" customWidth="1"/>
    <col min="7" max="7" width="8" style="4" customWidth="1"/>
    <col min="8" max="16384" width="9.140625" style="4"/>
  </cols>
  <sheetData>
    <row r="1" spans="1:7" s="5" customFormat="1">
      <c r="B1" s="44" t="str">
        <f>IF($E$3=0,"Додаток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C1" s="38"/>
      <c r="D1" s="39" t="str">
        <f>IF($D$2&gt;1,"Кількість пропозицій","")</f>
        <v/>
      </c>
      <c r="E1" s="40" t="str">
        <f>IFERROR(_xlfn.RANK.AVG(E2,$E$2:$I$2,1),"")</f>
        <v/>
      </c>
      <c r="F1" s="38"/>
      <c r="G1" s="73" t="str">
        <f>IF($E$3=0,"Змінювати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7" s="5" customFormat="1" ht="14.25" customHeight="1">
      <c r="B2" s="45" t="str">
        <f>Документація!$B$2</f>
        <v>Торгове обладнання RINGEL</v>
      </c>
      <c r="C2" s="19"/>
      <c r="D2" s="41">
        <f>IF(COUNTA($E$3:G$3)&gt;1,COUNTA($E$3:G$3),0)</f>
        <v>0</v>
      </c>
      <c r="E2" s="42"/>
      <c r="F2" s="19"/>
      <c r="G2" s="73" t="str">
        <f>IF($E$3=0,"Поля для заповнення промарковано кольором.","")</f>
        <v>Поля для заповнення промарковано кольором.</v>
      </c>
    </row>
    <row r="3" spans="1:7" s="5" customFormat="1">
      <c r="A3" s="6"/>
      <c r="B3" s="89" t="s">
        <v>2</v>
      </c>
      <c r="C3" s="89"/>
      <c r="D3" s="89"/>
      <c r="E3" s="95"/>
      <c r="F3" s="95"/>
      <c r="G3" s="7"/>
    </row>
    <row r="4" spans="1:7" s="5" customFormat="1" ht="12.75" customHeight="1">
      <c r="A4" s="8"/>
      <c r="B4" s="89" t="s">
        <v>46</v>
      </c>
      <c r="C4" s="89"/>
      <c r="D4" s="89"/>
      <c r="E4" s="95"/>
      <c r="F4" s="95"/>
    </row>
    <row r="5" spans="1:7" s="5" customFormat="1" ht="12.75" customHeight="1">
      <c r="A5" s="8"/>
      <c r="B5" s="89" t="s">
        <v>3</v>
      </c>
      <c r="C5" s="89"/>
      <c r="D5" s="89"/>
      <c r="E5" s="95"/>
      <c r="F5" s="95"/>
    </row>
    <row r="6" spans="1:7" s="5" customFormat="1" ht="12.75" customHeight="1">
      <c r="A6" s="8"/>
      <c r="B6" s="89" t="s">
        <v>4</v>
      </c>
      <c r="C6" s="89"/>
      <c r="D6" s="89"/>
      <c r="E6" s="96"/>
      <c r="F6" s="96"/>
    </row>
    <row r="7" spans="1:7" s="5" customFormat="1" ht="12.75" customHeight="1">
      <c r="A7" s="8"/>
      <c r="B7" s="89" t="s">
        <v>5</v>
      </c>
      <c r="C7" s="89"/>
      <c r="D7" s="89"/>
      <c r="E7" s="95"/>
      <c r="F7" s="95"/>
    </row>
    <row r="8" spans="1:7" s="5" customFormat="1" ht="12.75" customHeight="1">
      <c r="A8" s="8"/>
      <c r="B8" s="89" t="s">
        <v>6</v>
      </c>
      <c r="C8" s="89"/>
      <c r="D8" s="89"/>
      <c r="E8" s="95"/>
      <c r="F8" s="95"/>
    </row>
    <row r="9" spans="1:7" s="5" customFormat="1" ht="12.75" customHeight="1">
      <c r="A9" s="8"/>
      <c r="B9" s="89" t="s">
        <v>11</v>
      </c>
      <c r="C9" s="89"/>
      <c r="D9" s="89"/>
      <c r="E9" s="96"/>
      <c r="F9" s="96"/>
    </row>
    <row r="10" spans="1:7" s="5" customFormat="1" ht="12.75" customHeight="1">
      <c r="A10" s="8"/>
      <c r="B10" s="89" t="s">
        <v>7</v>
      </c>
      <c r="C10" s="89"/>
      <c r="D10" s="89"/>
      <c r="E10" s="95"/>
      <c r="F10" s="95"/>
    </row>
    <row r="11" spans="1:7" s="5" customFormat="1" ht="12.75" customHeight="1">
      <c r="A11" s="8"/>
      <c r="B11" s="89" t="s">
        <v>8</v>
      </c>
      <c r="C11" s="89"/>
      <c r="D11" s="89"/>
      <c r="E11" s="96"/>
      <c r="F11" s="96"/>
    </row>
    <row r="12" spans="1:7" s="5" customFormat="1" ht="12.75" customHeight="1">
      <c r="A12" s="8"/>
      <c r="B12" s="89" t="s">
        <v>9</v>
      </c>
      <c r="C12" s="89"/>
      <c r="D12" s="89"/>
      <c r="E12" s="100"/>
      <c r="F12" s="100"/>
    </row>
    <row r="13" spans="1:7" s="5" customFormat="1" ht="12.75" customHeight="1">
      <c r="A13" s="8"/>
      <c r="B13" s="89" t="s">
        <v>14</v>
      </c>
      <c r="C13" s="89"/>
      <c r="D13" s="89"/>
      <c r="E13" s="97"/>
      <c r="F13" s="97"/>
    </row>
    <row r="14" spans="1:7" s="5" customFormat="1" ht="12.75" customHeight="1">
      <c r="A14" s="8"/>
      <c r="B14" s="89" t="s">
        <v>49</v>
      </c>
      <c r="C14" s="89"/>
      <c r="D14" s="89"/>
      <c r="E14" s="97"/>
      <c r="F14" s="97"/>
    </row>
    <row r="15" spans="1:7" s="5" customFormat="1" ht="12.75" customHeight="1">
      <c r="A15" s="8"/>
      <c r="B15" s="89" t="s">
        <v>10</v>
      </c>
      <c r="C15" s="89"/>
      <c r="D15" s="89"/>
      <c r="E15" s="98"/>
      <c r="F15" s="98"/>
    </row>
    <row r="16" spans="1:7" s="5" customFormat="1" ht="12.75" customHeight="1">
      <c r="A16" s="9"/>
      <c r="B16" s="93" t="s">
        <v>55</v>
      </c>
      <c r="C16" s="93"/>
      <c r="D16" s="93"/>
      <c r="E16" s="99"/>
      <c r="F16" s="99"/>
    </row>
    <row r="17" spans="1:7" s="5" customFormat="1" ht="12.75" customHeight="1">
      <c r="A17" s="9"/>
      <c r="B17" s="91" t="s">
        <v>61</v>
      </c>
      <c r="C17" s="91"/>
      <c r="D17" s="91"/>
      <c r="E17" s="99"/>
      <c r="F17" s="99"/>
    </row>
    <row r="18" spans="1:7" s="5" customFormat="1" ht="27.75" customHeight="1">
      <c r="A18" s="8"/>
      <c r="B18" s="87" t="s">
        <v>60</v>
      </c>
      <c r="C18" s="87"/>
      <c r="D18" s="87"/>
      <c r="E18" s="99"/>
      <c r="F18" s="99"/>
    </row>
    <row r="19" spans="1:7" s="5" customFormat="1">
      <c r="A19" s="8"/>
      <c r="B19" s="87" t="s">
        <v>66</v>
      </c>
      <c r="C19" s="87"/>
      <c r="D19" s="87"/>
      <c r="E19" s="99"/>
      <c r="F19" s="99"/>
    </row>
    <row r="20" spans="1:7" s="5" customFormat="1" ht="36.75" customHeight="1">
      <c r="A20" s="9"/>
      <c r="B20" s="87" t="s">
        <v>106</v>
      </c>
      <c r="C20" s="87"/>
      <c r="D20" s="87"/>
      <c r="E20" s="99"/>
      <c r="F20" s="99"/>
    </row>
    <row r="21" spans="1:7" ht="105" customHeight="1">
      <c r="A21" s="10"/>
      <c r="B21" s="87" t="s">
        <v>107</v>
      </c>
      <c r="C21" s="87"/>
      <c r="D21" s="87"/>
      <c r="E21" s="88"/>
      <c r="F21" s="88"/>
    </row>
    <row r="22" spans="1:7" ht="39" customHeight="1">
      <c r="A22" s="10"/>
      <c r="B22" s="94" t="s">
        <v>108</v>
      </c>
      <c r="C22" s="94"/>
      <c r="D22" s="94"/>
      <c r="E22" s="88"/>
      <c r="F22" s="88"/>
    </row>
    <row r="23" spans="1:7" ht="25.5" customHeight="1">
      <c r="A23" s="10"/>
      <c r="B23" s="87" t="s">
        <v>109</v>
      </c>
      <c r="C23" s="87"/>
      <c r="D23" s="87"/>
      <c r="E23" s="88"/>
      <c r="F23" s="88"/>
    </row>
    <row r="24" spans="1:7" ht="24" customHeight="1">
      <c r="A24" s="10"/>
      <c r="B24" s="87" t="s">
        <v>110</v>
      </c>
      <c r="C24" s="87"/>
      <c r="D24" s="87"/>
      <c r="E24" s="88"/>
      <c r="F24" s="88"/>
    </row>
    <row r="25" spans="1:7">
      <c r="A25" s="10"/>
      <c r="B25" s="87" t="s">
        <v>112</v>
      </c>
      <c r="C25" s="87"/>
      <c r="D25" s="87"/>
      <c r="E25" s="88"/>
      <c r="F25" s="88"/>
    </row>
    <row r="26" spans="1:7" ht="51" customHeight="1">
      <c r="A26" s="10"/>
      <c r="B26" s="90" t="s">
        <v>111</v>
      </c>
      <c r="C26" s="90"/>
      <c r="D26" s="90"/>
      <c r="E26" s="88"/>
      <c r="F26" s="88"/>
    </row>
    <row r="27" spans="1:7" ht="27.75" customHeight="1">
      <c r="A27" s="10"/>
      <c r="B27" s="90" t="s">
        <v>113</v>
      </c>
      <c r="C27" s="90"/>
      <c r="D27" s="90"/>
      <c r="E27" s="88"/>
      <c r="F27" s="88"/>
    </row>
    <row r="28" spans="1:7" ht="25.5" customHeight="1">
      <c r="A28" s="49"/>
      <c r="B28" s="92" t="s">
        <v>114</v>
      </c>
      <c r="C28" s="92"/>
      <c r="D28" s="92"/>
      <c r="E28" s="101"/>
      <c r="F28" s="101"/>
    </row>
    <row r="29" spans="1:7" ht="25.5">
      <c r="A29" s="74" t="s">
        <v>115</v>
      </c>
      <c r="B29" s="55" t="s">
        <v>17</v>
      </c>
      <c r="C29" s="56" t="s">
        <v>98</v>
      </c>
      <c r="D29" s="55" t="s">
        <v>80</v>
      </c>
      <c r="E29" s="57" t="s">
        <v>16</v>
      </c>
      <c r="F29" s="57" t="s">
        <v>78</v>
      </c>
    </row>
    <row r="30" spans="1:7">
      <c r="A30" s="75" t="s">
        <v>116</v>
      </c>
      <c r="B30" s="51" t="s">
        <v>59</v>
      </c>
      <c r="C30" s="54" t="s">
        <v>81</v>
      </c>
      <c r="D30" s="52">
        <v>255</v>
      </c>
      <c r="E30" s="53"/>
      <c r="F30" s="53">
        <f>$D30*E30</f>
        <v>0</v>
      </c>
    </row>
    <row r="31" spans="1:7">
      <c r="A31" s="75" t="s">
        <v>117</v>
      </c>
      <c r="B31" s="51" t="s">
        <v>99</v>
      </c>
      <c r="C31" s="54" t="s">
        <v>82</v>
      </c>
      <c r="D31" s="52">
        <v>188</v>
      </c>
      <c r="E31" s="53"/>
      <c r="F31" s="53">
        <f>$D31*E31</f>
        <v>0</v>
      </c>
    </row>
    <row r="32" spans="1:7" s="14" customFormat="1" ht="25.5" customHeight="1">
      <c r="A32" s="11"/>
      <c r="B32" s="12"/>
      <c r="D32" s="13" t="s">
        <v>79</v>
      </c>
      <c r="F32" s="50">
        <f>SUM(F30:F31)</f>
        <v>0</v>
      </c>
      <c r="G32" s="4"/>
    </row>
    <row r="33" spans="5:6" ht="12.75" customHeight="1">
      <c r="E33" s="4"/>
    </row>
    <row r="34" spans="5:6" ht="12.75" customHeight="1"/>
    <row r="35" spans="5:6" ht="12.75" customHeight="1"/>
    <row r="36" spans="5:6" ht="12.75" customHeight="1">
      <c r="E36" s="18"/>
      <c r="F36" s="18"/>
    </row>
    <row r="37" spans="5:6" ht="12.75" customHeight="1"/>
    <row r="38" spans="5:6" ht="12.75" customHeight="1"/>
    <row r="39" spans="5:6" ht="12.75" customHeight="1"/>
  </sheetData>
  <sheetProtection algorithmName="SHA-512" hashValue="GzxctP8xK53Uc7ebFd+30I+4FPatslFphrvHDWOmrGQ8hp+NFxjLxlipFYAwgpZ9fXTuxhJKyH0i00xcY9cUNg==" saltValue="MLtSOX7wTrd4rMbm7sp/aQ==" spinCount="100000" sheet="1" objects="1" scenarios="1" formatColumns="0" formatRows="0" autoFilter="0"/>
  <protectedRanges>
    <protectedRange sqref="E1:F1048576" name="Диапазон1"/>
  </protectedRanges>
  <mergeCells count="52">
    <mergeCell ref="E19:F19"/>
    <mergeCell ref="E20:F20"/>
    <mergeCell ref="E21:F21"/>
    <mergeCell ref="E27:F27"/>
    <mergeCell ref="E28:F28"/>
    <mergeCell ref="E22:F22"/>
    <mergeCell ref="E24:F24"/>
    <mergeCell ref="E26:F26"/>
    <mergeCell ref="E25:F25"/>
    <mergeCell ref="E10:F10"/>
    <mergeCell ref="E11:F11"/>
    <mergeCell ref="E12:F12"/>
    <mergeCell ref="E17:F17"/>
    <mergeCell ref="E18:F18"/>
    <mergeCell ref="B28:D28"/>
    <mergeCell ref="B12:D12"/>
    <mergeCell ref="B13:D13"/>
    <mergeCell ref="B14:D14"/>
    <mergeCell ref="B15:D15"/>
    <mergeCell ref="B16:D16"/>
    <mergeCell ref="B24:D24"/>
    <mergeCell ref="B22:D22"/>
    <mergeCell ref="B26:D26"/>
    <mergeCell ref="B18:D18"/>
    <mergeCell ref="B19:D19"/>
    <mergeCell ref="B27:D27"/>
    <mergeCell ref="B20:D20"/>
    <mergeCell ref="B25:D25"/>
    <mergeCell ref="B21:D21"/>
    <mergeCell ref="B6:D6"/>
    <mergeCell ref="B7:D7"/>
    <mergeCell ref="B8:D8"/>
    <mergeCell ref="B9:D9"/>
    <mergeCell ref="B10:D10"/>
    <mergeCell ref="B11:D11"/>
    <mergeCell ref="B17:D17"/>
    <mergeCell ref="B23:D23"/>
    <mergeCell ref="E23:F23"/>
    <mergeCell ref="B3:D3"/>
    <mergeCell ref="B4:D4"/>
    <mergeCell ref="B5:D5"/>
    <mergeCell ref="E3:F3"/>
    <mergeCell ref="E4:F4"/>
    <mergeCell ref="E5:F5"/>
    <mergeCell ref="E6:F6"/>
    <mergeCell ref="E7:F7"/>
    <mergeCell ref="E13:F13"/>
    <mergeCell ref="E14:F14"/>
    <mergeCell ref="E15:F15"/>
    <mergeCell ref="E16:F16"/>
    <mergeCell ref="E8:F8"/>
    <mergeCell ref="E9:F9"/>
  </mergeCells>
  <conditionalFormatting sqref="E3:F22 F32 E24:F31">
    <cfRule type="containsBlanks" dxfId="1" priority="35">
      <formula>LEN(TRIM(E3))=0</formula>
    </cfRule>
  </conditionalFormatting>
  <conditionalFormatting sqref="E23:F23">
    <cfRule type="containsBlanks" dxfId="0" priority="1">
      <formula>LEN(TRIM(E23))=0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E2" xr:uid="{00000000-0002-0000-0100-000000000000}"/>
    <dataValidation allowBlank="1" showInputMessage="1" showErrorMessage="1" promptTitle="Вхідний № пропозиції" prompt="Заповнюється Тендерним комітетом" sqref="E1" xr:uid="{00000000-0002-0000-0100-000001000000}"/>
  </dataValidations>
  <hyperlinks>
    <hyperlink ref="C30" location="'Додаток 2'!A3" display="Лот 1" xr:uid="{86F8F001-C57F-4D19-90E9-605DC447C53C}"/>
    <hyperlink ref="C31" location="'Додаток 2'!A30" display="Лот 2" xr:uid="{7F191956-C3D4-42C4-B30D-3A08F9FEE0F3}"/>
  </hyperlinks>
  <pageMargins left="0.28000000000000003" right="0.2" top="0.2" bottom="0.36" header="0.19685039370078741" footer="0.19685039370078741"/>
  <pageSetup paperSize="9" orientation="portrait" r:id="rId1"/>
  <headerFooter>
    <oddFooter>&amp;L&amp;"+,обычный"&amp;10&amp;K01+046Лист &amp;P з &amp;N листів&amp;R&amp;"+,обычный"&amp;10&amp;K01+048&amp;F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F57C-ED41-4CBB-B81B-DD0C4386318F}">
  <sheetPr>
    <pageSetUpPr fitToPage="1"/>
  </sheetPr>
  <dimension ref="A1:N57"/>
  <sheetViews>
    <sheetView workbookViewId="0"/>
  </sheetViews>
  <sheetFormatPr defaultRowHeight="12.75"/>
  <cols>
    <col min="1" max="1" width="9.140625" style="36"/>
    <col min="2" max="14" width="9.140625" style="22"/>
    <col min="15" max="15" width="54.85546875" style="22" customWidth="1"/>
    <col min="16" max="16384" width="9.140625" style="22"/>
  </cols>
  <sheetData>
    <row r="1" spans="1:14">
      <c r="A1" s="43" t="s">
        <v>97</v>
      </c>
    </row>
    <row r="2" spans="1:14">
      <c r="A2" s="36" t="str">
        <f>Документація!B2</f>
        <v>Торгове обладнання RINGEL</v>
      </c>
    </row>
    <row r="3" spans="1:14">
      <c r="A3" s="3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>
      <c r="A4" s="32" t="s">
        <v>83</v>
      </c>
      <c r="B4" s="46" t="s">
        <v>67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>
      <c r="A5" s="48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>
      <c r="A6" s="33" t="s">
        <v>68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>
      <c r="A7" s="33" t="s">
        <v>69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>
      <c r="A8" s="33" t="s">
        <v>70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</row>
    <row r="9" spans="1:14">
      <c r="A9" s="33" t="s">
        <v>75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</row>
    <row r="10" spans="1:14">
      <c r="A10" s="3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</row>
    <row r="11" spans="1:14">
      <c r="A11" s="26"/>
      <c r="B11" s="23"/>
      <c r="C11" s="23"/>
      <c r="D11" s="23"/>
      <c r="E11" s="23"/>
      <c r="F11" s="25" t="s">
        <v>74</v>
      </c>
      <c r="G11" s="23"/>
      <c r="H11" s="23"/>
      <c r="I11" s="23"/>
      <c r="J11" s="23"/>
      <c r="K11" s="23"/>
      <c r="L11" s="23"/>
      <c r="M11" s="23"/>
      <c r="N11" s="24"/>
    </row>
    <row r="12" spans="1:14">
      <c r="A12" s="33" t="s">
        <v>71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1:14">
      <c r="A13" s="33" t="s">
        <v>72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</row>
    <row r="14" spans="1:14">
      <c r="A14" s="33" t="s">
        <v>73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1:14">
      <c r="A15" s="3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4"/>
    </row>
    <row r="16" spans="1:14">
      <c r="A16" s="3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1:14">
      <c r="A17" s="3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4">
      <c r="A18" s="3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1:14">
      <c r="A19" s="34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4"/>
    </row>
    <row r="20" spans="1:14">
      <c r="A20" s="34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1:14">
      <c r="A21" s="34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</row>
    <row r="22" spans="1:14">
      <c r="A22" s="34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3" spans="1:14">
      <c r="A23" s="34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4"/>
    </row>
    <row r="24" spans="1:14">
      <c r="A24" s="34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4">
      <c r="A25" s="34"/>
      <c r="B25" s="27">
        <v>998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</row>
    <row r="26" spans="1:14">
      <c r="A26" s="34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1:14" ht="30" customHeight="1">
      <c r="A27" s="102" t="s">
        <v>100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37"/>
    </row>
    <row r="28" spans="1:14">
      <c r="A28" s="35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1:14">
      <c r="A29" s="30"/>
    </row>
    <row r="30" spans="1:14">
      <c r="A30" s="31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>
      <c r="A31" s="32" t="s">
        <v>84</v>
      </c>
      <c r="B31" s="46" t="s">
        <v>96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4"/>
    </row>
    <row r="32" spans="1:14">
      <c r="A32" s="3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1:14">
      <c r="A33" s="33" t="s">
        <v>85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4" spans="1:14">
      <c r="A34" s="33" t="s">
        <v>86</v>
      </c>
      <c r="B34" s="23"/>
      <c r="C34" s="23"/>
      <c r="D34" s="23"/>
      <c r="E34" s="46"/>
      <c r="G34" s="23"/>
      <c r="H34" s="23"/>
      <c r="J34" s="23"/>
      <c r="K34" s="23"/>
      <c r="L34" s="23"/>
      <c r="M34" s="23"/>
      <c r="N34" s="24"/>
    </row>
    <row r="35" spans="1:14">
      <c r="A35" s="33" t="s">
        <v>87</v>
      </c>
      <c r="B35" s="23"/>
      <c r="C35" s="23"/>
      <c r="D35" s="23"/>
      <c r="E35" s="23"/>
      <c r="G35" s="23"/>
      <c r="H35" s="23"/>
      <c r="J35" s="23"/>
      <c r="K35" s="23"/>
      <c r="L35" s="23"/>
      <c r="M35" s="23"/>
      <c r="N35" s="24"/>
    </row>
    <row r="36" spans="1:14">
      <c r="A36" s="33" t="s">
        <v>95</v>
      </c>
      <c r="B36" s="23"/>
      <c r="C36" s="23"/>
      <c r="D36" s="23"/>
      <c r="E36" s="23"/>
      <c r="G36" s="23"/>
      <c r="H36" s="23"/>
      <c r="J36" s="23"/>
      <c r="K36" s="23"/>
      <c r="L36" s="23"/>
      <c r="M36" s="23"/>
      <c r="N36" s="24"/>
    </row>
    <row r="37" spans="1:14">
      <c r="A37" s="33" t="s">
        <v>88</v>
      </c>
      <c r="B37" s="23"/>
      <c r="C37" s="23"/>
      <c r="D37" s="23"/>
      <c r="E37" s="23"/>
      <c r="G37" s="23"/>
      <c r="H37" s="23"/>
      <c r="J37" s="23"/>
      <c r="K37" s="23"/>
      <c r="L37" s="23"/>
      <c r="M37" s="23"/>
      <c r="N37" s="24"/>
    </row>
    <row r="38" spans="1:14">
      <c r="A38" s="33" t="s">
        <v>89</v>
      </c>
      <c r="B38" s="23"/>
      <c r="C38" s="23"/>
      <c r="D38" s="23"/>
      <c r="E38" s="38"/>
      <c r="G38" s="23"/>
      <c r="H38" s="23"/>
      <c r="J38" s="23"/>
      <c r="K38" s="23"/>
      <c r="L38" s="23"/>
      <c r="M38" s="23"/>
      <c r="N38" s="24"/>
    </row>
    <row r="39" spans="1:14">
      <c r="A39" s="33"/>
      <c r="B39" s="23"/>
      <c r="C39" s="23"/>
      <c r="D39" s="23"/>
      <c r="E39" s="23"/>
      <c r="G39" s="23"/>
      <c r="H39" s="23"/>
      <c r="J39" s="23"/>
      <c r="K39" s="23"/>
      <c r="L39" s="23"/>
      <c r="M39" s="23"/>
      <c r="N39" s="24"/>
    </row>
    <row r="40" spans="1:14">
      <c r="A40" s="47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>
      <c r="A41" s="34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</row>
    <row r="42" spans="1:14">
      <c r="A42" s="34" t="s">
        <v>94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</row>
    <row r="43" spans="1:14">
      <c r="A43" s="34" t="s">
        <v>92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4"/>
    </row>
    <row r="44" spans="1:14">
      <c r="A44" s="34" t="s">
        <v>93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4"/>
    </row>
    <row r="45" spans="1:14">
      <c r="A45" s="34" t="s">
        <v>70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</row>
    <row r="46" spans="1:14">
      <c r="A46" s="34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4">
      <c r="A47" s="34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</row>
    <row r="48" spans="1:14">
      <c r="A48" s="34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</row>
    <row r="49" spans="1:14">
      <c r="A49" s="34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</row>
    <row r="50" spans="1:14">
      <c r="A50" s="34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</row>
    <row r="51" spans="1:14">
      <c r="A51" s="34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4"/>
    </row>
    <row r="52" spans="1:14">
      <c r="A52" s="34"/>
      <c r="B52" s="27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</row>
    <row r="53" spans="1:14">
      <c r="A53" s="34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</row>
    <row r="54" spans="1:14" ht="26.25" customHeight="1">
      <c r="A54" s="102" t="s">
        <v>100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37"/>
    </row>
    <row r="55" spans="1:14">
      <c r="A55" s="35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9"/>
    </row>
    <row r="57" spans="1:14" ht="25.5" customHeight="1">
      <c r="A57" s="102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</row>
  </sheetData>
  <mergeCells count="3">
    <mergeCell ref="A27:M27"/>
    <mergeCell ref="A54:M54"/>
    <mergeCell ref="A57:M57"/>
  </mergeCells>
  <pageMargins left="0.27559055118110237" right="0.19685039370078741" top="0.19685039370078741" bottom="0.3543307086614173" header="0.19685039370078741" footer="0.19685039370078741"/>
  <pageSetup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Документація</vt:lpstr>
      <vt:lpstr>Додаток 1</vt:lpstr>
      <vt:lpstr>Додаток 2</vt:lpstr>
      <vt:lpstr>'Додаток 1'!Область_друку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2025-06-18T14:06:19Z</dcterms:modified>
</cp:coreProperties>
</file>